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Hoja1 (4)" sheetId="1" r:id="rId1"/>
    <sheet name="Hoja1 (3)" sheetId="2" r:id="rId2"/>
    <sheet name="Hoja1 (2)" sheetId="3" r:id="rId3"/>
    <sheet name="GASTOS-2006-2 (3)" sheetId="4" r:id="rId4"/>
    <sheet name="GASTOS-2006-2 detalle" sheetId="5" r:id="rId5"/>
    <sheet name="GASTOS-2006-Funciones estud (4)" sheetId="6" r:id="rId6"/>
    <sheet name="GASTOS-2006-Funciones estud (3)" sheetId="7" r:id="rId7"/>
    <sheet name="GASTOS-2006-Funciones estud (2)" sheetId="8" r:id="rId8"/>
    <sheet name="GASTOS-2006-Funciones estudio 1" sheetId="9" r:id="rId9"/>
    <sheet name="GASTOS-2006-2 (2)" sheetId="10" r:id="rId10"/>
    <sheet name="GASTOS-2006-2" sheetId="11" r:id="rId11"/>
  </sheets>
  <definedNames>
    <definedName name="_xlnm.Print_Area" localSheetId="7">'GASTOS-2006-Funciones estud (2)'!$B$2:$I$45</definedName>
    <definedName name="_xlnm.Print_Area" localSheetId="6">'GASTOS-2006-Funciones estud (3)'!$A$2:$I$45</definedName>
    <definedName name="_xlnm.Print_Area" localSheetId="5">'GASTOS-2006-Funciones estud (4)'!$A$1:$I$45</definedName>
    <definedName name="_xlnm.Print_Area" localSheetId="8">'GASTOS-2006-Funciones estudio 1'!$A$2:$I$45</definedName>
  </definedNames>
  <calcPr fullCalcOnLoad="1"/>
</workbook>
</file>

<file path=xl/sharedStrings.xml><?xml version="1.0" encoding="utf-8"?>
<sst xmlns="http://schemas.openxmlformats.org/spreadsheetml/2006/main" count="1871" uniqueCount="218">
  <si>
    <t>PTO. - 2005 PTO. - 2006 DIFERENCIA</t>
  </si>
  <si>
    <t>Func. Econ. Descripcion</t>
  </si>
  <si>
    <t xml:space="preserve"> Deute Públic</t>
  </si>
  <si>
    <t xml:space="preserve"> Interessos</t>
  </si>
  <si>
    <t xml:space="preserve"> D. formalitz.,modi., can. </t>
  </si>
  <si>
    <t xml:space="preserve"> Conv.S.V.C.T. PL. 27/11/03 </t>
  </si>
  <si>
    <t xml:space="preserve"> Prestec a curt termini</t>
  </si>
  <si>
    <t xml:space="preserve"> Prestecs a compte nomina</t>
  </si>
  <si>
    <t xml:space="preserve"> Amort.credit institut viv</t>
  </si>
  <si>
    <t xml:space="preserve"> A mitjà/llarg, no sec.pub</t>
  </si>
  <si>
    <t xml:space="preserve"> Organs de Govern</t>
  </si>
  <si>
    <t xml:space="preserve"> Retribuc.basiques i altre</t>
  </si>
  <si>
    <t xml:space="preserve"> Retrib.p.event.Gabinet A</t>
  </si>
  <si>
    <t xml:space="preserve"> Lloguer vehicles</t>
  </si>
  <si>
    <t xml:space="preserve"> Mantenim.reparac.vehicles</t>
  </si>
  <si>
    <t xml:space="preserve"> Telefoniques</t>
  </si>
  <si>
    <t xml:space="preserve"> Atencions protocol Alcalde</t>
  </si>
  <si>
    <t xml:space="preserve"> Altres despeses</t>
  </si>
  <si>
    <t xml:space="preserve"> Servicis contractats</t>
  </si>
  <si>
    <t xml:space="preserve"> Indem.assist.carr.electes</t>
  </si>
  <si>
    <t xml:space="preserve"> Dietes i locomocio</t>
  </si>
  <si>
    <t>Total función . . . . . 952.291,80 1.000.926,00</t>
  </si>
  <si>
    <t xml:space="preserve"> Administracio General</t>
  </si>
  <si>
    <t xml:space="preserve"> Retribucions basiques</t>
  </si>
  <si>
    <t xml:space="preserve"> Retribuc. Complementaries</t>
  </si>
  <si>
    <t xml:space="preserve"> Productivitat</t>
  </si>
  <si>
    <t xml:space="preserve"> Gratificacions</t>
  </si>
  <si>
    <t xml:space="preserve"> Subm. Material d'oficina</t>
  </si>
  <si>
    <t xml:space="preserve"> Subm.premsa i publicac.</t>
  </si>
  <si>
    <t xml:space="preserve"> Servicis postals</t>
  </si>
  <si>
    <t xml:space="preserve"> Asseguranc.respons. civil</t>
  </si>
  <si>
    <t xml:space="preserve"> Servicis juridics</t>
  </si>
  <si>
    <t xml:space="preserve"> Anuncis a compte partic.</t>
  </si>
  <si>
    <t>Total función . . . . . 1.775.205,01 1.985.749,00</t>
  </si>
  <si>
    <t xml:space="preserve"> Manteniment inmobilitzat</t>
  </si>
  <si>
    <t xml:space="preserve"> Mant.inmob.bens patrim.</t>
  </si>
  <si>
    <t xml:space="preserve"> Mant.inmob.ser.public.</t>
  </si>
  <si>
    <t xml:space="preserve"> Subm. energia electrica</t>
  </si>
  <si>
    <t xml:space="preserve"> Aigua</t>
  </si>
  <si>
    <t xml:space="preserve"> Subm.combustible i carb.</t>
  </si>
  <si>
    <t xml:space="preserve"> Servicis telefonics</t>
  </si>
  <si>
    <t xml:space="preserve"> Neteja inmob.serv.públic.</t>
  </si>
  <si>
    <t xml:space="preserve"> Servicis consergería</t>
  </si>
  <si>
    <t>Total función . . . . . 3.855.235,77 3.946.964,00</t>
  </si>
  <si>
    <t xml:space="preserve"> Equipament Informatic</t>
  </si>
  <si>
    <t xml:space="preserve"> Equips processos informatics</t>
  </si>
  <si>
    <t>Total función . . . . . 256.500,00</t>
  </si>
  <si>
    <t xml:space="preserve"> Seguretat</t>
  </si>
  <si>
    <t xml:space="preserve"> Retribuc. complementaries</t>
  </si>
  <si>
    <t xml:space="preserve"> Laboral fix</t>
  </si>
  <si>
    <t xml:space="preserve"> Productiv. Laboral Plant.</t>
  </si>
  <si>
    <t xml:space="preserve"> Gratific. Laboral Plant.</t>
  </si>
  <si>
    <t xml:space="preserve"> Manteniment maq.inst.ut.</t>
  </si>
  <si>
    <t xml:space="preserve"> Adqu.i repos. Vestuari</t>
  </si>
  <si>
    <t xml:space="preserve"> Subministraments diversos</t>
  </si>
  <si>
    <t xml:space="preserve"> Atencions protocolaries</t>
  </si>
  <si>
    <t>Total función . . . . .</t>
  </si>
  <si>
    <t xml:space="preserve"> Proteccio civil</t>
  </si>
  <si>
    <t xml:space="preserve"> Mantenim.reparc.vehicles</t>
  </si>
  <si>
    <t xml:space="preserve"> Planes Munic. Emergencia</t>
  </si>
  <si>
    <t>Total función . . . . . 33.268,00</t>
  </si>
  <si>
    <t xml:space="preserve"> Pensions i altres presta.</t>
  </si>
  <si>
    <t xml:space="preserve"> Seguretat Social</t>
  </si>
  <si>
    <t xml:space="preserve"> Personal ajuntament</t>
  </si>
  <si>
    <t xml:space="preserve"> Formac.perfec.personal</t>
  </si>
  <si>
    <t xml:space="preserve"> Assegurances 160.000,00</t>
  </si>
  <si>
    <t>Total función . . . . . 3.235.000,00</t>
  </si>
  <si>
    <t xml:space="preserve"> Altres prestacions</t>
  </si>
  <si>
    <t xml:space="preserve"> Inc.indeterminats</t>
  </si>
  <si>
    <t xml:space="preserve"> Serv.extraord.Eleccions</t>
  </si>
  <si>
    <t xml:space="preserve"> Regularitzac.</t>
  </si>
  <si>
    <t xml:space="preserve"> IPC 0,00</t>
  </si>
  <si>
    <t>Total función . . . . . 76.000,00</t>
  </si>
  <si>
    <t xml:space="preserve"> Promocio d'ocupacio</t>
  </si>
  <si>
    <t xml:space="preserve"> Laboral temporal</t>
  </si>
  <si>
    <t xml:space="preserve"> Productiv. Laboral Temp.</t>
  </si>
  <si>
    <t xml:space="preserve"> Ajudes a l'estudi</t>
  </si>
  <si>
    <t>Projectes col.altr.admons</t>
  </si>
  <si>
    <t>Total función . . . . . 105.838,50 194.305,00</t>
  </si>
  <si>
    <t xml:space="preserve"> Promoc.Reins.Acc.social</t>
  </si>
  <si>
    <t xml:space="preserve"> Gratificacions 1.500,00</t>
  </si>
  <si>
    <t xml:space="preserve"> Progr.de solidaritat 0,7%</t>
  </si>
  <si>
    <t xml:space="preserve"> Estudis i treballs tecnic</t>
  </si>
  <si>
    <t xml:space="preserve"> Servici ajuda a domicili</t>
  </si>
  <si>
    <t xml:space="preserve"> Guarderia Barri La Coma</t>
  </si>
  <si>
    <t xml:space="preserve"> Programa menjar a casa</t>
  </si>
  <si>
    <t xml:space="preserve"> Consorci comarcal SS SS</t>
  </si>
  <si>
    <t xml:space="preserve"> At.assist.ajudes</t>
  </si>
  <si>
    <t xml:space="preserve"> Ajudes P.E.R.</t>
  </si>
  <si>
    <t xml:space="preserve"> At. Assist. Farmacia</t>
  </si>
  <si>
    <t xml:space="preserve"> At.assist.ajudes acoll.familiar</t>
  </si>
  <si>
    <t xml:space="preserve"> Transferenc.associacions</t>
  </si>
  <si>
    <t>Total función . . . . . 2.486.289,78 2.770.721,00</t>
  </si>
  <si>
    <t xml:space="preserve"> At.assist: 3a Edat</t>
  </si>
  <si>
    <t xml:space="preserve"> Lloguer inmobles</t>
  </si>
  <si>
    <t>Total función . . . . . 538.870,00</t>
  </si>
  <si>
    <t xml:space="preserve"> Activit.Promocio Dona</t>
  </si>
  <si>
    <t>Total función . . . . . 102.315,00</t>
  </si>
  <si>
    <t xml:space="preserve"> Hospitals i centres salut</t>
  </si>
  <si>
    <t xml:space="preserve"> Servicis contractas</t>
  </si>
  <si>
    <t>Total función . . . . . 25.900,00</t>
  </si>
  <si>
    <t xml:space="preserve"> Accions publ. de salut</t>
  </si>
  <si>
    <t>Total función . . . . . 37.000,00</t>
  </si>
  <si>
    <t xml:space="preserve"> Ensenyament</t>
  </si>
  <si>
    <t xml:space="preserve"> Mantenim.inmob.ser.públic</t>
  </si>
  <si>
    <t xml:space="preserve"> Subm.material d'oficina</t>
  </si>
  <si>
    <t xml:space="preserve"> Subm. Energia electrica</t>
  </si>
  <si>
    <t xml:space="preserve"> Gas i combustible</t>
  </si>
  <si>
    <t xml:space="preserve"> Premis beques d'estudi</t>
  </si>
  <si>
    <t>Total función . . . . . 1.318.758,73 1.404.200,00</t>
  </si>
  <si>
    <t xml:space="preserve"> Ensenyament.-Patronat</t>
  </si>
  <si>
    <t xml:space="preserve"> Traf.Corr.Patr.Fco.Esteve</t>
  </si>
  <si>
    <t>Total función . . . . . 64.300,00</t>
  </si>
  <si>
    <t xml:space="preserve"> Urbanisme i Arquitectura</t>
  </si>
  <si>
    <t xml:space="preserve"> Lloguer inmobles 9.000,00</t>
  </si>
  <si>
    <t xml:space="preserve"> Adqu.i repos.vestuari</t>
  </si>
  <si>
    <t>Total función . . . . . 1.712.395,52 1.704.433,00</t>
  </si>
  <si>
    <t xml:space="preserve"> Abastiment d'aigües i san.</t>
  </si>
  <si>
    <t xml:space="preserve"> Mant. Xarxa aigües-sanej.</t>
  </si>
  <si>
    <t xml:space="preserve"> Canon abocaments</t>
  </si>
  <si>
    <t>Total función . . . . . 587.016,59 603.020,00</t>
  </si>
  <si>
    <t xml:space="preserve"> Fems i neteja viaria</t>
  </si>
  <si>
    <t xml:space="preserve"> Altr.immobilitz.material</t>
  </si>
  <si>
    <t xml:space="preserve"> Recoll.Fem/Neteja Viaria</t>
  </si>
  <si>
    <t xml:space="preserve"> Tract. Fem (Ecoparc)</t>
  </si>
  <si>
    <t xml:space="preserve"> Arees metropolit. (EMTRE)</t>
  </si>
  <si>
    <t>Total función . . . . . 5.222.266,45 5.687.981,00</t>
  </si>
  <si>
    <t xml:space="preserve"> Cementeris i serv. fumer.</t>
  </si>
  <si>
    <t xml:space="preserve"> Mantenim.inmob.ser.públic.</t>
  </si>
  <si>
    <t>Total función . . . . . 121.525,80 123.241,00</t>
  </si>
  <si>
    <t xml:space="preserve"> Promocio de la cultura</t>
  </si>
  <si>
    <t xml:space="preserve"> Subm.material bibliograf.</t>
  </si>
  <si>
    <t xml:space="preserve"> Serv.Recreativ./Culturals</t>
  </si>
  <si>
    <t xml:space="preserve"> Biennal/Concurs fotograf.</t>
  </si>
  <si>
    <t xml:space="preserve"> Transf.Corr.:Stat.Musical</t>
  </si>
  <si>
    <t xml:space="preserve"> Transferencies corrents</t>
  </si>
  <si>
    <t>Total función . . . . . 842.533,80 891.158,00</t>
  </si>
  <si>
    <t xml:space="preserve"> Prom.cult.casa joventut</t>
  </si>
  <si>
    <t xml:space="preserve"> A xarxa Joves.net</t>
  </si>
  <si>
    <t>Total función . . . . . 344.906,37 359.421,00</t>
  </si>
  <si>
    <t xml:space="preserve"> Ecomuseu</t>
  </si>
  <si>
    <t>Total función . . . . . 3.006,00</t>
  </si>
  <si>
    <t xml:space="preserve"> O.M.Us del valencia</t>
  </si>
  <si>
    <t>Total función . . . . . 40.000,00</t>
  </si>
  <si>
    <t xml:space="preserve"> GRAN TEATRE/CAPRI</t>
  </si>
  <si>
    <t xml:space="preserve"> A Red Nacional de Teatros</t>
  </si>
  <si>
    <t>Total función . . . . . 482.000,00</t>
  </si>
  <si>
    <t xml:space="preserve"> Educ. Fisica i esports</t>
  </si>
  <si>
    <t xml:space="preserve"> Subm.energia electrica</t>
  </si>
  <si>
    <t xml:space="preserve"> Consorcio Comarcal Deportes</t>
  </si>
  <si>
    <t xml:space="preserve"> Trans.Paterna Club Futbol</t>
  </si>
  <si>
    <t>Total función . . . . . 2.356.181,89 2.462.680,00</t>
  </si>
  <si>
    <t xml:space="preserve"> Activitats festeres</t>
  </si>
  <si>
    <t xml:space="preserve"> Festejos populars</t>
  </si>
  <si>
    <t xml:space="preserve"> Transf.Activitat Fallera</t>
  </si>
  <si>
    <t xml:space="preserve"> Transf.Ct.:Intercomparses</t>
  </si>
  <si>
    <t>Total función . . . . . 904.900,00</t>
  </si>
  <si>
    <t xml:space="preserve"> Arqueologia i prot.patrim</t>
  </si>
  <si>
    <t>Total función . . . . . 121.623,93 167.774,00</t>
  </si>
  <si>
    <t xml:space="preserve"> Comunic.Soc.,Part.Ciutad.</t>
  </si>
  <si>
    <t xml:space="preserve"> Butlletí Inf.Mpal.(BIM)</t>
  </si>
  <si>
    <t xml:space="preserve"> Beques Xarxa Partic. Ciutadana</t>
  </si>
  <si>
    <t>Total función . . . . . 129.711,00</t>
  </si>
  <si>
    <t xml:space="preserve"> Vies Publiques</t>
  </si>
  <si>
    <t xml:space="preserve"> Mantenim.inmob.ús públic</t>
  </si>
  <si>
    <t>Total función . . . . . 1.466.778,70 1.485.103,00</t>
  </si>
  <si>
    <t xml:space="preserve"> Enllumenat públic</t>
  </si>
  <si>
    <t>Total función . . . . . 754.000,00</t>
  </si>
  <si>
    <t xml:space="preserve"> Jardins</t>
  </si>
  <si>
    <t>Total función . . . . . 612.200,00</t>
  </si>
  <si>
    <t xml:space="preserve"> Transports</t>
  </si>
  <si>
    <t>Total función . . . . . 600.000,00</t>
  </si>
  <si>
    <t xml:space="preserve"> Comunicacions</t>
  </si>
  <si>
    <t xml:space="preserve"> Consorci Televisivo</t>
  </si>
  <si>
    <t>Total función . . . . . 50.000,00</t>
  </si>
  <si>
    <t xml:space="preserve"> Millora del medi natural</t>
  </si>
  <si>
    <t xml:space="preserve"> 158.125,17 232.000,00</t>
  </si>
  <si>
    <t xml:space="preserve"> Control abocaments indus.</t>
  </si>
  <si>
    <t>Total función . . . . . 513.657,95 566.700,00</t>
  </si>
  <si>
    <t xml:space="preserve"> Administracio financera</t>
  </si>
  <si>
    <t xml:space="preserve"> Treballs altres empreses 600.000,00</t>
  </si>
  <si>
    <t>Total función . . . . . 1.721.537,61 1.813.495,00</t>
  </si>
  <si>
    <t xml:space="preserve"> O.M.I.C</t>
  </si>
  <si>
    <t>Total función . . . . . 21.730,00</t>
  </si>
  <si>
    <t xml:space="preserve"> A.D.L.(Ag.Desenvolup.L.)</t>
  </si>
  <si>
    <t xml:space="preserve"> Laboral fix 98.619,34</t>
  </si>
  <si>
    <t xml:space="preserve"> Gratific. Laboral plant.</t>
  </si>
  <si>
    <t xml:space="preserve"> Consorci PACTEM-NORD</t>
  </si>
  <si>
    <t>Total función . . . . . 626.861,24 737.902,00</t>
  </si>
  <si>
    <t xml:space="preserve"> Turisme</t>
  </si>
  <si>
    <t>Total función . . . . . 30.000,00</t>
  </si>
  <si>
    <t xml:space="preserve"> Transfs. a Adms.Publiques</t>
  </si>
  <si>
    <t xml:space="preserve"> Arees metropolit. (EMSHI)</t>
  </si>
  <si>
    <t xml:space="preserve"> Consorci bombers</t>
  </si>
  <si>
    <t xml:space="preserve"> Transfer.FVMP/FEMP</t>
  </si>
  <si>
    <t>Total función . . . . . 340.298,48 327.521,00</t>
  </si>
  <si>
    <t>TOTAL GASTOS................. 41.400.000,04 45.216.200,00</t>
  </si>
  <si>
    <t>47.450.000,04 51.852.200,00</t>
  </si>
  <si>
    <t>INVERSIONES .................................</t>
  </si>
  <si>
    <t>TOTAL PROYECTO PTO. GASTOS</t>
  </si>
  <si>
    <t xml:space="preserve">Total función . . . . . </t>
  </si>
  <si>
    <t xml:space="preserve"> Treballs altres empreses</t>
  </si>
  <si>
    <t>PTO. - 2005</t>
  </si>
  <si>
    <t xml:space="preserve"> DIFERENCIA</t>
  </si>
  <si>
    <t xml:space="preserve"> PTO. - 2006</t>
  </si>
  <si>
    <t xml:space="preserve"> Descripcion</t>
  </si>
  <si>
    <t xml:space="preserve">Func. </t>
  </si>
  <si>
    <t>TOTAL GASTOS................</t>
  </si>
  <si>
    <t>% 2006</t>
  </si>
  <si>
    <t>% diferencia</t>
  </si>
  <si>
    <t>% aumento</t>
  </si>
  <si>
    <t>respecto 2005</t>
  </si>
  <si>
    <t>% difer.</t>
  </si>
  <si>
    <t xml:space="preserve"> Regularitzac. IPC</t>
  </si>
  <si>
    <t>descripcion</t>
  </si>
  <si>
    <t>difer.</t>
  </si>
  <si>
    <t>% inc. 2005</t>
  </si>
  <si>
    <t xml:space="preserve"> Assegurances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</si>
</sst>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#.00"/>
    <numFmt numFmtId="171" formatCode="#,###.000"/>
    <numFmt numFmtId="172" formatCode="#,###.0000"/>
    <numFmt numFmtId="173" formatCode="#,###.00000"/>
    <numFmt numFmtId="174" formatCode="#,###.0"/>
    <numFmt numFmtId="175" formatCode="#,###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24"/>
      <name val="Arial"/>
      <family val="0"/>
    </font>
    <font>
      <sz val="8"/>
      <name val="Arial"/>
      <family val="2"/>
    </font>
    <font>
      <sz val="22"/>
      <name val="Arial"/>
      <family val="0"/>
    </font>
    <font>
      <sz val="20"/>
      <name val="Arial"/>
      <family val="0"/>
    </font>
    <font>
      <b/>
      <sz val="8.7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20.25"/>
      <name val="Arial"/>
      <family val="0"/>
    </font>
    <font>
      <sz val="21.75"/>
      <name val="Arial"/>
      <family val="0"/>
    </font>
    <font>
      <sz val="6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64" fontId="0" fillId="0" borderId="0" xfId="24" applyNumberFormat="1" applyAlignment="1">
      <alignment/>
    </xf>
    <xf numFmtId="164" fontId="0" fillId="0" borderId="0" xfId="0" applyNumberFormat="1" applyAlignment="1">
      <alignment/>
    </xf>
    <xf numFmtId="164" fontId="0" fillId="0" borderId="0" xfId="24" applyNumberFormat="1" applyAlignment="1">
      <alignment/>
    </xf>
    <xf numFmtId="164" fontId="1" fillId="0" borderId="0" xfId="24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24" applyNumberFormat="1" applyFont="1" applyAlignment="1">
      <alignment/>
    </xf>
    <xf numFmtId="164" fontId="0" fillId="0" borderId="0" xfId="0" applyNumberFormat="1" applyFont="1" applyAlignment="1">
      <alignment/>
    </xf>
    <xf numFmtId="0" fontId="12" fillId="0" borderId="1" xfId="23" applyFont="1" applyFill="1" applyBorder="1" applyAlignment="1">
      <alignment horizontal="right" wrapText="1"/>
      <protection/>
    </xf>
    <xf numFmtId="0" fontId="12" fillId="0" borderId="1" xfId="23" applyFont="1" applyFill="1" applyBorder="1" applyAlignment="1">
      <alignment horizontal="left" wrapText="1"/>
      <protection/>
    </xf>
    <xf numFmtId="170" fontId="12" fillId="0" borderId="1" xfId="23" applyNumberFormat="1" applyFont="1" applyFill="1" applyBorder="1" applyAlignment="1">
      <alignment horizontal="right" wrapText="1"/>
      <protection/>
    </xf>
    <xf numFmtId="0" fontId="12" fillId="0" borderId="2" xfId="23" applyFont="1" applyFill="1" applyBorder="1" applyAlignment="1">
      <alignment horizontal="right" wrapText="1"/>
      <protection/>
    </xf>
    <xf numFmtId="0" fontId="12" fillId="0" borderId="2" xfId="23" applyFont="1" applyFill="1" applyBorder="1" applyAlignment="1">
      <alignment horizontal="left" wrapText="1"/>
      <protection/>
    </xf>
    <xf numFmtId="170" fontId="12" fillId="0" borderId="2" xfId="23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14" fillId="0" borderId="0" xfId="2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171" fontId="12" fillId="0" borderId="1" xfId="23" applyNumberFormat="1" applyFont="1" applyFill="1" applyBorder="1" applyAlignment="1">
      <alignment horizontal="right" wrapText="1"/>
      <protection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4" fillId="0" borderId="0" xfId="23" applyNumberFormat="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Millares [0]_Hoja1" xfId="17"/>
    <cellStyle name="Millares_Hoja1" xfId="18"/>
    <cellStyle name="Currency" xfId="19"/>
    <cellStyle name="Currency [0]" xfId="20"/>
    <cellStyle name="Moneda [0]_Hoja1" xfId="21"/>
    <cellStyle name="Moneda_Hoja1" xfId="22"/>
    <cellStyle name="Normal_Hoj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incremento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7"/>
          <c:w val="0.98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540000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('Hoja1 (2)'!$C$3:$C$53,'Hoja1 (2)'!$C$88:$C$98)</c:f>
              <c:strCache/>
            </c:strRef>
          </c:cat>
          <c:val>
            <c:numRef>
              <c:f>('Hoja1 (2)'!$I$3:$I$53,'Hoja1 (2)'!$I$88:$I$98)</c:f>
              <c:numCache/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Aumento respecto 2005</a:t>
            </a:r>
          </a:p>
        </c:rich>
      </c:tx>
      <c:layout>
        <c:manualLayout>
          <c:xMode val="factor"/>
          <c:yMode val="factor"/>
          <c:x val="-0.24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3"/>
          <c:w val="0.41825"/>
          <c:h val="0.7475"/>
        </c:manualLayout>
      </c:layout>
      <c:pieChart>
        <c:varyColors val="1"/>
        <c:ser>
          <c:idx val="0"/>
          <c:order val="0"/>
          <c:tx>
            <c:strRef>
              <c:f>'GASTOS-2006-Funciones estud (4)'!$B$4:$B$44</c:f>
              <c:strCache>
                <c:ptCount val="1"/>
                <c:pt idx="0">
                  <c:v> Promocio d'ocupacio  Comunicacions  Transports  Arqueologia i prot.patrim  Deute Públic  Comunic.Soc.,Part.Ciutad.  Equipament Informatic  Jardins  O.M.I.C  Altres prestacions  A.D.L.(Ag.Desenvolup.L.)  Turisme  Ensenyament.-Patronat  Administracio Gener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'GASTOS-2006-Funciones estud (4)'!$B$4:$B$44</c:f>
              <c:strCache/>
            </c:strRef>
          </c:cat>
          <c:val>
            <c:numRef>
              <c:f>'GASTOS-2006-Funciones estud (4)'!$I$4:$I$44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"/>
          <c:y val="0.0075"/>
          <c:w val="0.48375"/>
          <c:h val="0.8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Aumento respecto 2005</a:t>
            </a:r>
          </a:p>
        </c:rich>
      </c:tx>
      <c:layout>
        <c:manualLayout>
          <c:xMode val="factor"/>
          <c:yMode val="factor"/>
          <c:x val="-0.28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5"/>
          <c:w val="0.988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'GASTOS-2006-Funciones estud (4)'!$B$4:$B$44</c:f>
              <c:strCache>
                <c:ptCount val="1"/>
                <c:pt idx="0">
                  <c:v> Promocio d'ocupacio  Comunicacions  Transports  Arqueologia i prot.patrim  Deute Públic  Comunic.Soc.,Part.Ciutad.  Equipament Informatic  Jardins  O.M.I.C  Altres prestacions  A.D.L.(Ag.Desenvolup.L.)  Turisme  Ensenyament.-Patronat  Administracio Gener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'GASTOS-2006-Funciones estud (4)'!$B$4:$B$44</c:f>
              <c:strCache/>
            </c:strRef>
          </c:cat>
          <c:val>
            <c:numRef>
              <c:f>'GASTOS-2006-Funciones estud (4)'!$I$4:$I$44</c:f>
              <c:numCache/>
            </c:numRef>
          </c:val>
        </c:ser>
        <c:gapWidth val="100"/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de la diferencia respecto 2005</a:t>
            </a:r>
          </a:p>
        </c:rich>
      </c:tx>
      <c:layout>
        <c:manualLayout>
          <c:xMode val="factor"/>
          <c:yMode val="factor"/>
          <c:x val="-0.28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5"/>
          <c:w val="0.988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'GASTOS-2006-Funciones estud (4)'!$B$4:$B$44</c:f>
              <c:strCache>
                <c:ptCount val="1"/>
                <c:pt idx="0">
                  <c:v> Promocio d'ocupacio  Comunicacions  Transports  Arqueologia i prot.patrim  Deute Públic  Comunic.Soc.,Part.Ciutad.  Equipament Informatic  Jardins  O.M.I.C  Altres prestacions  A.D.L.(Ag.Desenvolup.L.)  Turisme  Ensenyament.-Patronat  Administracio Gener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'GASTOS-2006-Funciones estud (3)'!$B$4:$B$44</c:f>
              <c:strCache/>
            </c:strRef>
          </c:cat>
          <c:val>
            <c:numRef>
              <c:f>'GASTOS-2006-Funciones estud (3)'!$H$4:$H$44</c:f>
              <c:numCache/>
            </c:numRef>
          </c:val>
        </c:ser>
        <c:gapWidth val="100"/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del presupuesto del 2006</a:t>
            </a:r>
          </a:p>
        </c:rich>
      </c:tx>
      <c:layout>
        <c:manualLayout>
          <c:xMode val="factor"/>
          <c:yMode val="factor"/>
          <c:x val="-0.28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5"/>
          <c:w val="0.988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'GASTOS-2006-Funciones estud (2)'!$B$4:$B$44</c:f>
              <c:strCache/>
            </c:strRef>
          </c:cat>
          <c:val>
            <c:numRef>
              <c:f>'GASTOS-2006-Funciones estud (2)'!$G$4:$G$44</c:f>
              <c:numCache/>
            </c:numRef>
          </c:val>
        </c:ser>
        <c:gapWidth val="100"/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57150</xdr:rowOff>
    </xdr:from>
    <xdr:to>
      <xdr:col>23</xdr:col>
      <xdr:colOff>495300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7553325" y="371475"/>
        <a:ext cx="109918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38100</xdr:rowOff>
    </xdr:from>
    <xdr:to>
      <xdr:col>22</xdr:col>
      <xdr:colOff>85725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7200900" y="38100"/>
        <a:ext cx="92202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32</xdr:row>
      <xdr:rowOff>133350</xdr:rowOff>
    </xdr:from>
    <xdr:to>
      <xdr:col>22</xdr:col>
      <xdr:colOff>180975</xdr:colOff>
      <xdr:row>74</xdr:row>
      <xdr:rowOff>152400</xdr:rowOff>
    </xdr:to>
    <xdr:graphicFrame>
      <xdr:nvGraphicFramePr>
        <xdr:cNvPr id="2" name="Chart 2"/>
        <xdr:cNvGraphicFramePr/>
      </xdr:nvGraphicFramePr>
      <xdr:xfrm>
        <a:off x="7286625" y="5314950"/>
        <a:ext cx="9229725" cy="681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2</xdr:row>
      <xdr:rowOff>95250</xdr:rowOff>
    </xdr:from>
    <xdr:to>
      <xdr:col>21</xdr:col>
      <xdr:colOff>476250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6943725" y="419100"/>
        <a:ext cx="9239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152400</xdr:rowOff>
    </xdr:from>
    <xdr:to>
      <xdr:col>21</xdr:col>
      <xdr:colOff>304800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800850" y="314325"/>
        <a:ext cx="92487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workbookViewId="0" topLeftCell="A1">
      <selection activeCell="K10" sqref="K10"/>
    </sheetView>
  </sheetViews>
  <sheetFormatPr defaultColWidth="11.421875" defaultRowHeight="12.75"/>
  <cols>
    <col min="3" max="3" width="25.421875" style="0" customWidth="1"/>
    <col min="4" max="4" width="13.57421875" style="30" customWidth="1"/>
    <col min="5" max="5" width="13.140625" style="0" customWidth="1"/>
    <col min="6" max="6" width="12.140625" style="0" customWidth="1"/>
    <col min="7" max="9" width="7.8515625" style="3" customWidth="1"/>
  </cols>
  <sheetData>
    <row r="2" spans="1:9" ht="12" customHeight="1">
      <c r="A2" s="26"/>
      <c r="B2" s="27"/>
      <c r="C2" s="27" t="s">
        <v>214</v>
      </c>
      <c r="D2" s="32">
        <v>2005</v>
      </c>
      <c r="E2" s="27">
        <v>2006</v>
      </c>
      <c r="F2" s="27" t="s">
        <v>215</v>
      </c>
      <c r="G2" s="27" t="s">
        <v>208</v>
      </c>
      <c r="H2" s="27" t="s">
        <v>212</v>
      </c>
      <c r="I2" s="28" t="s">
        <v>216</v>
      </c>
    </row>
    <row r="3" spans="2:9" ht="12" customHeight="1">
      <c r="B3" s="23">
        <v>22709</v>
      </c>
      <c r="C3" s="24" t="s">
        <v>18</v>
      </c>
      <c r="D3" s="25">
        <v>6122096.1875</v>
      </c>
      <c r="E3" s="25">
        <v>7060927</v>
      </c>
      <c r="F3" s="25">
        <v>938830.8125</v>
      </c>
      <c r="G3" s="16">
        <f aca="true" t="shared" si="0" ref="G3:G34">E3/E$99</f>
        <v>0.15615923054126618</v>
      </c>
      <c r="H3" s="18">
        <f aca="true" t="shared" si="1" ref="H3:H34">F3/$F$99</f>
        <v>0.24601196151036703</v>
      </c>
      <c r="I3" s="18">
        <f aca="true" t="shared" si="2" ref="I3:I34">IF(D3=0,0,F3/D3)</f>
        <v>0.15335120255328397</v>
      </c>
    </row>
    <row r="4" spans="2:9" ht="12" customHeight="1">
      <c r="B4" s="20">
        <v>12100</v>
      </c>
      <c r="C4" s="21" t="s">
        <v>48</v>
      </c>
      <c r="D4" s="22">
        <v>4164479.4970703125</v>
      </c>
      <c r="E4" s="22">
        <v>4330832</v>
      </c>
      <c r="F4" s="22">
        <v>166352.5029296875</v>
      </c>
      <c r="G4" s="16">
        <f t="shared" si="0"/>
        <v>0.09578053883342695</v>
      </c>
      <c r="H4" s="18">
        <f t="shared" si="1"/>
        <v>0.043591140174568464</v>
      </c>
      <c r="I4" s="18">
        <f t="shared" si="2"/>
        <v>0.03994556895926983</v>
      </c>
    </row>
    <row r="5" spans="2:9" ht="12" customHeight="1">
      <c r="B5" s="20">
        <v>12000</v>
      </c>
      <c r="C5" s="21" t="s">
        <v>23</v>
      </c>
      <c r="D5" s="22">
        <v>3534285.736328125</v>
      </c>
      <c r="E5" s="22">
        <v>3758194</v>
      </c>
      <c r="F5" s="22">
        <v>223908.263671875</v>
      </c>
      <c r="G5" s="16">
        <f t="shared" si="0"/>
        <v>0.08311609555867144</v>
      </c>
      <c r="H5" s="18">
        <f t="shared" si="1"/>
        <v>0.05867309680390195</v>
      </c>
      <c r="I5" s="18">
        <f t="shared" si="2"/>
        <v>0.0633531865775233</v>
      </c>
    </row>
    <row r="6" spans="2:9" ht="12" customHeight="1">
      <c r="B6" s="20">
        <v>22710</v>
      </c>
      <c r="C6" s="21" t="s">
        <v>123</v>
      </c>
      <c r="D6" s="22">
        <v>3474000</v>
      </c>
      <c r="E6" s="22">
        <v>3596000</v>
      </c>
      <c r="F6" s="22">
        <v>122000</v>
      </c>
      <c r="G6" s="16">
        <f t="shared" si="0"/>
        <v>0.07952901836067604</v>
      </c>
      <c r="H6" s="18">
        <f t="shared" si="1"/>
        <v>0.031968975564769055</v>
      </c>
      <c r="I6" s="18">
        <f t="shared" si="2"/>
        <v>0.03511801957397812</v>
      </c>
    </row>
    <row r="7" spans="2:9" ht="12" customHeight="1">
      <c r="B7" s="20">
        <v>16000</v>
      </c>
      <c r="C7" s="21" t="s">
        <v>62</v>
      </c>
      <c r="D7" s="22">
        <v>3000000</v>
      </c>
      <c r="E7" s="22">
        <v>3020000</v>
      </c>
      <c r="F7" s="22">
        <v>20000</v>
      </c>
      <c r="G7" s="16">
        <f t="shared" si="0"/>
        <v>0.06679022120390479</v>
      </c>
      <c r="H7" s="18">
        <f t="shared" si="1"/>
        <v>0.005240815666355583</v>
      </c>
      <c r="I7" s="18">
        <f t="shared" si="2"/>
        <v>0.006666666666666667</v>
      </c>
    </row>
    <row r="8" spans="2:9" ht="12" customHeight="1">
      <c r="B8" s="20">
        <v>91300</v>
      </c>
      <c r="C8" s="21" t="s">
        <v>9</v>
      </c>
      <c r="D8" s="22">
        <v>1728344.125</v>
      </c>
      <c r="E8" s="22">
        <v>2874550</v>
      </c>
      <c r="F8" s="22">
        <v>1146205.875</v>
      </c>
      <c r="G8" s="16">
        <f t="shared" si="0"/>
        <v>0.0635734537621472</v>
      </c>
      <c r="H8" s="18">
        <f t="shared" si="1"/>
        <v>0.30035268532844045</v>
      </c>
      <c r="I8" s="18">
        <f t="shared" si="2"/>
        <v>0.6631815148502327</v>
      </c>
    </row>
    <row r="9" spans="2:9" ht="12" customHeight="1">
      <c r="B9" s="20">
        <v>22700</v>
      </c>
      <c r="C9" s="21" t="s">
        <v>41</v>
      </c>
      <c r="D9" s="22">
        <v>2290935.75</v>
      </c>
      <c r="E9" s="22">
        <v>2359664</v>
      </c>
      <c r="F9" s="22">
        <v>68728.25</v>
      </c>
      <c r="G9" s="16">
        <f t="shared" si="0"/>
        <v>0.05218625183009629</v>
      </c>
      <c r="H9" s="18">
        <f t="shared" si="1"/>
        <v>0.018009604466060154</v>
      </c>
      <c r="I9" s="18">
        <f t="shared" si="2"/>
        <v>0.030000077479257113</v>
      </c>
    </row>
    <row r="10" spans="2:9" ht="12" customHeight="1">
      <c r="B10" s="20">
        <v>46401</v>
      </c>
      <c r="C10" s="21" t="s">
        <v>125</v>
      </c>
      <c r="D10" s="22">
        <v>1320266.5</v>
      </c>
      <c r="E10" s="22">
        <v>1492981</v>
      </c>
      <c r="F10" s="22">
        <v>172714.5</v>
      </c>
      <c r="G10" s="16">
        <f t="shared" si="0"/>
        <v>0.033018718954710924</v>
      </c>
      <c r="H10" s="18">
        <f t="shared" si="1"/>
        <v>0.04525824287033856</v>
      </c>
      <c r="I10" s="18">
        <f t="shared" si="2"/>
        <v>0.13081790683926314</v>
      </c>
    </row>
    <row r="11" spans="2:9" ht="12" customHeight="1">
      <c r="B11" s="20">
        <v>22609</v>
      </c>
      <c r="C11" s="21" t="s">
        <v>17</v>
      </c>
      <c r="D11" s="22">
        <v>1379168.6484375</v>
      </c>
      <c r="E11" s="22">
        <v>1461196</v>
      </c>
      <c r="F11" s="22">
        <v>82027.3515625</v>
      </c>
      <c r="G11" s="16">
        <f t="shared" si="0"/>
        <v>0.03231576293452347</v>
      </c>
      <c r="H11" s="18">
        <f t="shared" si="1"/>
        <v>0.021494511456920353</v>
      </c>
      <c r="I11" s="18">
        <f t="shared" si="2"/>
        <v>0.05947593983914234</v>
      </c>
    </row>
    <row r="12" spans="2:9" ht="12" customHeight="1">
      <c r="B12" s="20">
        <v>13002</v>
      </c>
      <c r="C12" s="21" t="s">
        <v>49</v>
      </c>
      <c r="D12" s="22">
        <v>1139794.4765625</v>
      </c>
      <c r="E12" s="22">
        <v>1183997</v>
      </c>
      <c r="F12" s="22">
        <v>44202.5234375</v>
      </c>
      <c r="G12" s="16">
        <f t="shared" si="0"/>
        <v>0.026185238918794592</v>
      </c>
      <c r="H12" s="18">
        <f t="shared" si="1"/>
        <v>0.011582863866184992</v>
      </c>
      <c r="I12" s="18">
        <f t="shared" si="2"/>
        <v>0.03878113497339464</v>
      </c>
    </row>
    <row r="13" spans="2:9" ht="12" customHeight="1">
      <c r="B13" s="20">
        <v>22100</v>
      </c>
      <c r="C13" s="21" t="s">
        <v>148</v>
      </c>
      <c r="D13" s="22">
        <v>1051750</v>
      </c>
      <c r="E13" s="22">
        <v>1082520</v>
      </c>
      <c r="F13" s="22">
        <v>30770</v>
      </c>
      <c r="G13" s="16">
        <f t="shared" si="0"/>
        <v>0.02394097690650696</v>
      </c>
      <c r="H13" s="18">
        <f t="shared" si="1"/>
        <v>0.008062994902688064</v>
      </c>
      <c r="I13" s="18">
        <f t="shared" si="2"/>
        <v>0.029256001901592582</v>
      </c>
    </row>
    <row r="14" spans="2:9" ht="12" customHeight="1">
      <c r="B14" s="20">
        <v>31000</v>
      </c>
      <c r="C14" s="21" t="s">
        <v>3</v>
      </c>
      <c r="D14" s="22">
        <v>1032800</v>
      </c>
      <c r="E14" s="22">
        <v>983000</v>
      </c>
      <c r="F14" s="22">
        <v>-49800</v>
      </c>
      <c r="G14" s="16">
        <f t="shared" si="0"/>
        <v>0.02173999584219815</v>
      </c>
      <c r="H14" s="18">
        <f t="shared" si="1"/>
        <v>-0.0130496310092254</v>
      </c>
      <c r="I14" s="18">
        <f t="shared" si="2"/>
        <v>-0.048218435321456234</v>
      </c>
    </row>
    <row r="15" spans="2:9" ht="12" customHeight="1">
      <c r="B15" s="20">
        <v>15000</v>
      </c>
      <c r="C15" s="21" t="s">
        <v>25</v>
      </c>
      <c r="D15" s="22">
        <v>872117.041015625</v>
      </c>
      <c r="E15" s="22">
        <v>830933</v>
      </c>
      <c r="F15" s="22">
        <v>-41184.041015625</v>
      </c>
      <c r="G15" s="16">
        <f t="shared" si="0"/>
        <v>0.018376887044908682</v>
      </c>
      <c r="H15" s="18">
        <f t="shared" si="1"/>
        <v>-0.01079189836792592</v>
      </c>
      <c r="I15" s="18">
        <f t="shared" si="2"/>
        <v>-0.047223066490782103</v>
      </c>
    </row>
    <row r="16" spans="2:9" ht="12" customHeight="1">
      <c r="B16" s="20">
        <v>21800</v>
      </c>
      <c r="C16" s="21" t="s">
        <v>36</v>
      </c>
      <c r="D16" s="22">
        <v>695000</v>
      </c>
      <c r="E16" s="22">
        <v>702500</v>
      </c>
      <c r="F16" s="22">
        <v>7500</v>
      </c>
      <c r="G16" s="16">
        <f t="shared" si="0"/>
        <v>0.015536467018457987</v>
      </c>
      <c r="H16" s="18">
        <f t="shared" si="1"/>
        <v>0.0019653058748833434</v>
      </c>
      <c r="I16" s="18">
        <f t="shared" si="2"/>
        <v>0.01079136690647482</v>
      </c>
    </row>
    <row r="17" spans="2:9" ht="12" customHeight="1">
      <c r="B17" s="20">
        <v>22708</v>
      </c>
      <c r="C17" s="21" t="s">
        <v>201</v>
      </c>
      <c r="D17" s="22">
        <v>600000</v>
      </c>
      <c r="E17" s="22">
        <v>678000</v>
      </c>
      <c r="F17" s="22">
        <v>78000</v>
      </c>
      <c r="G17" s="16">
        <f t="shared" si="0"/>
        <v>0.014994625819949488</v>
      </c>
      <c r="H17" s="18">
        <f t="shared" si="1"/>
        <v>0.020439181098786775</v>
      </c>
      <c r="I17" s="18">
        <f t="shared" si="2"/>
        <v>0.13</v>
      </c>
    </row>
    <row r="18" spans="2:9" ht="12" customHeight="1">
      <c r="B18" s="20">
        <v>22707</v>
      </c>
      <c r="C18" s="21" t="s">
        <v>42</v>
      </c>
      <c r="D18" s="22">
        <v>600000</v>
      </c>
      <c r="E18" s="22">
        <v>600000</v>
      </c>
      <c r="F18" s="22">
        <v>0</v>
      </c>
      <c r="G18" s="16">
        <f t="shared" si="0"/>
        <v>0.013269580371636714</v>
      </c>
      <c r="H18" s="18">
        <f t="shared" si="1"/>
        <v>0</v>
      </c>
      <c r="I18" s="18">
        <f t="shared" si="2"/>
        <v>0</v>
      </c>
    </row>
    <row r="19" spans="2:9" ht="12" customHeight="1">
      <c r="B19" s="20">
        <v>22715</v>
      </c>
      <c r="C19" s="21" t="s">
        <v>124</v>
      </c>
      <c r="D19" s="22">
        <v>350000</v>
      </c>
      <c r="E19" s="22">
        <v>521000</v>
      </c>
      <c r="F19" s="22">
        <v>171000</v>
      </c>
      <c r="G19" s="16">
        <f t="shared" si="0"/>
        <v>0.01152241895603788</v>
      </c>
      <c r="H19" s="18">
        <f t="shared" si="1"/>
        <v>0.044808973947340236</v>
      </c>
      <c r="I19" s="18">
        <f t="shared" si="2"/>
        <v>0.48857142857142855</v>
      </c>
    </row>
    <row r="20" spans="2:9" ht="12" customHeight="1">
      <c r="B20" s="20">
        <v>21801</v>
      </c>
      <c r="C20" s="21" t="s">
        <v>164</v>
      </c>
      <c r="D20" s="22">
        <v>473500</v>
      </c>
      <c r="E20" s="22">
        <v>473500</v>
      </c>
      <c r="F20" s="22">
        <v>0</v>
      </c>
      <c r="G20" s="16">
        <f t="shared" si="0"/>
        <v>0.010471910509949974</v>
      </c>
      <c r="H20" s="18">
        <f t="shared" si="1"/>
        <v>0</v>
      </c>
      <c r="I20" s="18">
        <f t="shared" si="2"/>
        <v>0</v>
      </c>
    </row>
    <row r="21" spans="2:9" ht="12" customHeight="1">
      <c r="B21" s="20">
        <v>34900</v>
      </c>
      <c r="C21" s="21" t="s">
        <v>5</v>
      </c>
      <c r="D21" s="22">
        <v>431797</v>
      </c>
      <c r="E21" s="22">
        <v>432000</v>
      </c>
      <c r="F21" s="22">
        <v>203</v>
      </c>
      <c r="G21" s="16">
        <f t="shared" si="0"/>
        <v>0.009554097867578434</v>
      </c>
      <c r="H21" s="18">
        <f t="shared" si="1"/>
        <v>5.319427901350917E-05</v>
      </c>
      <c r="I21" s="18">
        <f t="shared" si="2"/>
        <v>0.000470128324189376</v>
      </c>
    </row>
    <row r="22" spans="2:9" ht="12" customHeight="1">
      <c r="B22" s="20">
        <v>10000</v>
      </c>
      <c r="C22" s="21" t="s">
        <v>11</v>
      </c>
      <c r="D22" s="22">
        <v>362875.8125</v>
      </c>
      <c r="E22" s="22">
        <v>402956</v>
      </c>
      <c r="F22" s="22">
        <v>40080.1875</v>
      </c>
      <c r="G22" s="16">
        <f t="shared" si="0"/>
        <v>0.008911761713722073</v>
      </c>
      <c r="H22" s="18">
        <f t="shared" si="1"/>
        <v>0.01050264372802346</v>
      </c>
      <c r="I22" s="18">
        <f t="shared" si="2"/>
        <v>0.11045152671893776</v>
      </c>
    </row>
    <row r="23" spans="2:9" ht="12" customHeight="1">
      <c r="B23" s="20">
        <v>48001</v>
      </c>
      <c r="C23" s="21" t="s">
        <v>76</v>
      </c>
      <c r="D23" s="22">
        <v>371600</v>
      </c>
      <c r="E23" s="22">
        <v>386300</v>
      </c>
      <c r="F23" s="22">
        <v>14700</v>
      </c>
      <c r="G23" s="16">
        <f t="shared" si="0"/>
        <v>0.008543398162605438</v>
      </c>
      <c r="H23" s="18">
        <f t="shared" si="1"/>
        <v>0.003851999514771353</v>
      </c>
      <c r="I23" s="18">
        <f t="shared" si="2"/>
        <v>0.039558665231431644</v>
      </c>
    </row>
    <row r="24" spans="2:9" ht="12" customHeight="1">
      <c r="B24" s="20">
        <v>11000</v>
      </c>
      <c r="C24" s="21" t="s">
        <v>12</v>
      </c>
      <c r="D24" s="22">
        <v>352716</v>
      </c>
      <c r="E24" s="22">
        <v>359770</v>
      </c>
      <c r="F24" s="22">
        <v>7054</v>
      </c>
      <c r="G24" s="16">
        <f t="shared" si="0"/>
        <v>0.007956661550506235</v>
      </c>
      <c r="H24" s="18">
        <f t="shared" si="1"/>
        <v>0.001848435685523614</v>
      </c>
      <c r="I24" s="18">
        <f t="shared" si="2"/>
        <v>0.01999909275451071</v>
      </c>
    </row>
    <row r="25" spans="2:9" ht="12" customHeight="1">
      <c r="B25" s="20">
        <v>13100</v>
      </c>
      <c r="C25" s="21" t="s">
        <v>74</v>
      </c>
      <c r="D25" s="22">
        <v>153129.7578125</v>
      </c>
      <c r="E25" s="22">
        <v>315355</v>
      </c>
      <c r="F25" s="22">
        <v>162225.2421875</v>
      </c>
      <c r="G25" s="16">
        <f t="shared" si="0"/>
        <v>0.006974380863495827</v>
      </c>
      <c r="H25" s="18">
        <f t="shared" si="1"/>
        <v>0.04250962953672893</v>
      </c>
      <c r="I25" s="18">
        <f t="shared" si="2"/>
        <v>1.059397236075675</v>
      </c>
    </row>
    <row r="26" spans="2:9" ht="12" customHeight="1">
      <c r="B26" s="20">
        <v>48002</v>
      </c>
      <c r="C26" s="21" t="s">
        <v>87</v>
      </c>
      <c r="D26" s="22">
        <v>217000</v>
      </c>
      <c r="E26" s="22">
        <v>284000</v>
      </c>
      <c r="F26" s="22">
        <v>67000</v>
      </c>
      <c r="G26" s="16">
        <f t="shared" si="0"/>
        <v>0.0062809347092413785</v>
      </c>
      <c r="H26" s="18">
        <f t="shared" si="1"/>
        <v>0.017556732482291202</v>
      </c>
      <c r="I26" s="18">
        <f t="shared" si="2"/>
        <v>0.3087557603686636</v>
      </c>
    </row>
    <row r="27" spans="2:9" ht="12" customHeight="1">
      <c r="B27" s="20">
        <v>22712</v>
      </c>
      <c r="C27" s="21" t="s">
        <v>83</v>
      </c>
      <c r="D27" s="22">
        <v>270000</v>
      </c>
      <c r="E27" s="22">
        <v>270000</v>
      </c>
      <c r="F27" s="22">
        <v>0</v>
      </c>
      <c r="G27" s="16">
        <f t="shared" si="0"/>
        <v>0.0059713111672365215</v>
      </c>
      <c r="H27" s="18">
        <f t="shared" si="1"/>
        <v>0</v>
      </c>
      <c r="I27" s="18">
        <f t="shared" si="2"/>
        <v>0</v>
      </c>
    </row>
    <row r="28" spans="2:9" ht="12" customHeight="1">
      <c r="B28" s="20">
        <v>46700</v>
      </c>
      <c r="C28" s="21" t="s">
        <v>193</v>
      </c>
      <c r="D28" s="22">
        <v>259100</v>
      </c>
      <c r="E28" s="22">
        <v>266873</v>
      </c>
      <c r="F28" s="22">
        <v>7773</v>
      </c>
      <c r="G28" s="16">
        <f t="shared" si="0"/>
        <v>0.005902154537533008</v>
      </c>
      <c r="H28" s="18">
        <f t="shared" si="1"/>
        <v>0.0020368430087290973</v>
      </c>
      <c r="I28" s="18">
        <f t="shared" si="2"/>
        <v>0.03</v>
      </c>
    </row>
    <row r="29" spans="2:9" ht="12" customHeight="1">
      <c r="B29" s="20">
        <v>22713</v>
      </c>
      <c r="C29" s="21" t="s">
        <v>84</v>
      </c>
      <c r="D29" s="22">
        <v>239520</v>
      </c>
      <c r="E29" s="22">
        <v>247900</v>
      </c>
      <c r="F29" s="22">
        <v>8380</v>
      </c>
      <c r="G29" s="16">
        <f t="shared" si="0"/>
        <v>0.005482548290214569</v>
      </c>
      <c r="H29" s="18">
        <f t="shared" si="1"/>
        <v>0.002195901764202989</v>
      </c>
      <c r="I29" s="18">
        <f t="shared" si="2"/>
        <v>0.03498663994655979</v>
      </c>
    </row>
    <row r="30" spans="2:9" ht="12" customHeight="1">
      <c r="B30" s="20">
        <v>22200</v>
      </c>
      <c r="C30" s="21" t="s">
        <v>40</v>
      </c>
      <c r="D30" s="22">
        <v>231100</v>
      </c>
      <c r="E30" s="22">
        <v>231100</v>
      </c>
      <c r="F30" s="22">
        <v>0</v>
      </c>
      <c r="G30" s="16">
        <f t="shared" si="0"/>
        <v>0.0051110000398087415</v>
      </c>
      <c r="H30" s="18">
        <f t="shared" si="1"/>
        <v>0</v>
      </c>
      <c r="I30" s="18">
        <f t="shared" si="2"/>
        <v>0</v>
      </c>
    </row>
    <row r="31" spans="2:9" ht="12" customHeight="1">
      <c r="B31" s="20">
        <v>22600</v>
      </c>
      <c r="C31" s="21" t="s">
        <v>119</v>
      </c>
      <c r="D31" s="22">
        <v>210000</v>
      </c>
      <c r="E31" s="22">
        <v>216300</v>
      </c>
      <c r="F31" s="22">
        <v>6300</v>
      </c>
      <c r="G31" s="16">
        <f t="shared" si="0"/>
        <v>0.004783683723975036</v>
      </c>
      <c r="H31" s="18">
        <f t="shared" si="1"/>
        <v>0.0016508569349020085</v>
      </c>
      <c r="I31" s="18">
        <f t="shared" si="2"/>
        <v>0.03</v>
      </c>
    </row>
    <row r="32" spans="2:9" ht="12" customHeight="1">
      <c r="B32" s="20">
        <v>46702</v>
      </c>
      <c r="C32" s="21" t="s">
        <v>187</v>
      </c>
      <c r="D32" s="22">
        <v>215092.625</v>
      </c>
      <c r="E32" s="22">
        <v>215100</v>
      </c>
      <c r="F32" s="22">
        <v>7.375</v>
      </c>
      <c r="G32" s="16">
        <f t="shared" si="0"/>
        <v>0.004757144563231762</v>
      </c>
      <c r="H32" s="18">
        <f t="shared" si="1"/>
        <v>1.9325507769686212E-06</v>
      </c>
      <c r="I32" s="18">
        <f t="shared" si="2"/>
        <v>3.4287554024690524E-05</v>
      </c>
    </row>
    <row r="33" spans="2:9" ht="12" customHeight="1">
      <c r="B33" s="20">
        <v>22400</v>
      </c>
      <c r="C33" s="21" t="s">
        <v>30</v>
      </c>
      <c r="D33" s="22">
        <v>202000</v>
      </c>
      <c r="E33" s="22">
        <v>208060</v>
      </c>
      <c r="F33" s="22">
        <v>6060</v>
      </c>
      <c r="G33" s="16">
        <f t="shared" si="0"/>
        <v>0.004601448153537891</v>
      </c>
      <c r="H33" s="18">
        <f t="shared" si="1"/>
        <v>0.0015879671469057415</v>
      </c>
      <c r="I33" s="18">
        <f t="shared" si="2"/>
        <v>0.03</v>
      </c>
    </row>
    <row r="34" spans="2:9" ht="12" customHeight="1">
      <c r="B34" s="20">
        <v>15100</v>
      </c>
      <c r="C34" s="21" t="s">
        <v>26</v>
      </c>
      <c r="D34" s="22">
        <v>184100</v>
      </c>
      <c r="E34" s="22">
        <v>199000</v>
      </c>
      <c r="F34" s="22">
        <v>14900</v>
      </c>
      <c r="G34" s="16">
        <f t="shared" si="0"/>
        <v>0.004401077489926177</v>
      </c>
      <c r="H34" s="18">
        <f t="shared" si="1"/>
        <v>0.0039044076714349093</v>
      </c>
      <c r="I34" s="18">
        <f t="shared" si="2"/>
        <v>0.08093427485062465</v>
      </c>
    </row>
    <row r="35" spans="2:9" ht="12" customHeight="1">
      <c r="B35" s="20">
        <v>48902</v>
      </c>
      <c r="C35" s="21" t="s">
        <v>135</v>
      </c>
      <c r="D35" s="22">
        <v>184100</v>
      </c>
      <c r="E35" s="22">
        <v>187760</v>
      </c>
      <c r="F35" s="22">
        <v>3660</v>
      </c>
      <c r="G35" s="16">
        <f aca="true" t="shared" si="3" ref="G35:G66">E35/E$99</f>
        <v>0.0041524940176308495</v>
      </c>
      <c r="H35" s="18">
        <f aca="true" t="shared" si="4" ref="H35:H66">F35/$F$99</f>
        <v>0.0009590692669430717</v>
      </c>
      <c r="I35" s="18">
        <f aca="true" t="shared" si="5" ref="I35:I66">IF(D35=0,0,F35/D35)</f>
        <v>0.019880499728408475</v>
      </c>
    </row>
    <row r="36" spans="2:9" ht="12" customHeight="1">
      <c r="B36" s="20">
        <v>22607</v>
      </c>
      <c r="C36" s="21" t="s">
        <v>153</v>
      </c>
      <c r="D36" s="22">
        <v>166000</v>
      </c>
      <c r="E36" s="22">
        <v>170980</v>
      </c>
      <c r="F36" s="22">
        <v>4980</v>
      </c>
      <c r="G36" s="16">
        <f t="shared" si="3"/>
        <v>0.0037813880865707424</v>
      </c>
      <c r="H36" s="18">
        <f t="shared" si="4"/>
        <v>0.0013049631009225402</v>
      </c>
      <c r="I36" s="18">
        <f t="shared" si="5"/>
        <v>0.03</v>
      </c>
    </row>
    <row r="37" spans="2:9" ht="12" customHeight="1">
      <c r="B37" s="20">
        <v>48008</v>
      </c>
      <c r="C37" s="21" t="s">
        <v>90</v>
      </c>
      <c r="D37" s="22">
        <v>100000</v>
      </c>
      <c r="E37" s="22">
        <v>167000</v>
      </c>
      <c r="F37" s="22">
        <v>67000</v>
      </c>
      <c r="G37" s="16">
        <f t="shared" si="3"/>
        <v>0.0036933665367722187</v>
      </c>
      <c r="H37" s="18">
        <f t="shared" si="4"/>
        <v>0.017556732482291202</v>
      </c>
      <c r="I37" s="18">
        <f t="shared" si="5"/>
        <v>0.67</v>
      </c>
    </row>
    <row r="38" spans="2:9" ht="12" customHeight="1">
      <c r="B38" s="20">
        <v>22711</v>
      </c>
      <c r="C38" s="21" t="s">
        <v>177</v>
      </c>
      <c r="D38" s="22">
        <v>153003.53125</v>
      </c>
      <c r="E38" s="22">
        <v>159200</v>
      </c>
      <c r="F38" s="22">
        <v>6196.46875</v>
      </c>
      <c r="G38" s="16">
        <f t="shared" si="3"/>
        <v>0.0035208619919409414</v>
      </c>
      <c r="H38" s="18">
        <f t="shared" si="4"/>
        <v>0.0016237275250541399</v>
      </c>
      <c r="I38" s="18">
        <f t="shared" si="5"/>
        <v>0.04049886103527431</v>
      </c>
    </row>
    <row r="39" spans="2:9" ht="12" customHeight="1">
      <c r="B39" s="20">
        <v>20400</v>
      </c>
      <c r="C39" s="21" t="s">
        <v>13</v>
      </c>
      <c r="D39" s="22">
        <v>148265.1171875</v>
      </c>
      <c r="E39" s="22">
        <v>157411</v>
      </c>
      <c r="F39" s="22">
        <v>9145.8828125</v>
      </c>
      <c r="G39" s="16">
        <f t="shared" si="3"/>
        <v>0.003481296526466178</v>
      </c>
      <c r="H39" s="18">
        <f t="shared" si="4"/>
        <v>0.002396594296320113</v>
      </c>
      <c r="I39" s="18">
        <f t="shared" si="5"/>
        <v>0.061686005353058695</v>
      </c>
    </row>
    <row r="40" spans="2:9" ht="12" customHeight="1">
      <c r="B40" s="20">
        <v>23400</v>
      </c>
      <c r="C40" s="21" t="s">
        <v>19</v>
      </c>
      <c r="D40" s="22">
        <v>155500</v>
      </c>
      <c r="E40" s="22">
        <v>155500</v>
      </c>
      <c r="F40" s="22">
        <v>0</v>
      </c>
      <c r="G40" s="16">
        <f t="shared" si="3"/>
        <v>0.003439032912982515</v>
      </c>
      <c r="H40" s="18">
        <f t="shared" si="4"/>
        <v>0</v>
      </c>
      <c r="I40" s="18">
        <f t="shared" si="5"/>
        <v>0</v>
      </c>
    </row>
    <row r="41" spans="2:9" ht="12" customHeight="1">
      <c r="B41" s="20">
        <v>48903</v>
      </c>
      <c r="C41" s="21" t="s">
        <v>91</v>
      </c>
      <c r="D41" s="22">
        <v>145585</v>
      </c>
      <c r="E41" s="22">
        <v>154848</v>
      </c>
      <c r="F41" s="22">
        <v>9263</v>
      </c>
      <c r="G41" s="16">
        <f t="shared" si="3"/>
        <v>0.003424613302312003</v>
      </c>
      <c r="H41" s="18">
        <f t="shared" si="4"/>
        <v>0.002427283775872588</v>
      </c>
      <c r="I41" s="18">
        <f t="shared" si="5"/>
        <v>0.0636260603770993</v>
      </c>
    </row>
    <row r="42" spans="2:9" ht="12" customHeight="1">
      <c r="B42" s="20">
        <v>34200</v>
      </c>
      <c r="C42" s="21" t="s">
        <v>3</v>
      </c>
      <c r="D42" s="22">
        <v>50000</v>
      </c>
      <c r="E42" s="22">
        <v>150000</v>
      </c>
      <c r="F42" s="22">
        <v>100000</v>
      </c>
      <c r="G42" s="16">
        <f t="shared" si="3"/>
        <v>0.0033173950929091785</v>
      </c>
      <c r="H42" s="18">
        <f t="shared" si="4"/>
        <v>0.026204078331777913</v>
      </c>
      <c r="I42" s="18">
        <f t="shared" si="5"/>
        <v>2</v>
      </c>
    </row>
    <row r="43" spans="2:9" ht="12" customHeight="1">
      <c r="B43" s="20">
        <v>20600</v>
      </c>
      <c r="C43" s="21" t="s">
        <v>45</v>
      </c>
      <c r="D43" s="22">
        <v>138500</v>
      </c>
      <c r="E43" s="22">
        <v>150000</v>
      </c>
      <c r="F43" s="22">
        <v>11500</v>
      </c>
      <c r="G43" s="16">
        <f t="shared" si="3"/>
        <v>0.0033173950929091785</v>
      </c>
      <c r="H43" s="18">
        <f t="shared" si="4"/>
        <v>0.00301346900815446</v>
      </c>
      <c r="I43" s="18">
        <f t="shared" si="5"/>
        <v>0.08303249097472924</v>
      </c>
    </row>
    <row r="44" spans="2:9" ht="12" customHeight="1">
      <c r="B44" s="20">
        <v>22109</v>
      </c>
      <c r="C44" s="21" t="s">
        <v>54</v>
      </c>
      <c r="D44" s="22">
        <v>145708</v>
      </c>
      <c r="E44" s="22">
        <v>148206</v>
      </c>
      <c r="F44" s="22">
        <v>2498</v>
      </c>
      <c r="G44" s="16">
        <f t="shared" si="3"/>
        <v>0.0032777190475979847</v>
      </c>
      <c r="H44" s="18">
        <f t="shared" si="4"/>
        <v>0.0006545778767278122</v>
      </c>
      <c r="I44" s="18">
        <f t="shared" si="5"/>
        <v>0.01714387679468526</v>
      </c>
    </row>
    <row r="45" spans="2:9" ht="12" customHeight="1">
      <c r="B45" s="20">
        <v>21300</v>
      </c>
      <c r="C45" s="21" t="s">
        <v>52</v>
      </c>
      <c r="D45" s="22">
        <v>144900</v>
      </c>
      <c r="E45" s="22">
        <v>141181</v>
      </c>
      <c r="F45" s="22">
        <v>-3719</v>
      </c>
      <c r="G45" s="16">
        <f t="shared" si="3"/>
        <v>0.003122354377413405</v>
      </c>
      <c r="H45" s="18">
        <f t="shared" si="4"/>
        <v>-0.0009745296731588206</v>
      </c>
      <c r="I45" s="18">
        <f t="shared" si="5"/>
        <v>-0.025665976535541753</v>
      </c>
    </row>
    <row r="46" spans="2:9" ht="12" customHeight="1">
      <c r="B46" s="20">
        <v>22104</v>
      </c>
      <c r="C46" s="21" t="s">
        <v>53</v>
      </c>
      <c r="D46" s="22">
        <v>217200</v>
      </c>
      <c r="E46" s="22">
        <v>141000</v>
      </c>
      <c r="F46" s="22">
        <v>-76200</v>
      </c>
      <c r="G46" s="16">
        <f t="shared" si="3"/>
        <v>0.003118351387334628</v>
      </c>
      <c r="H46" s="18">
        <f t="shared" si="4"/>
        <v>-0.01996750768881477</v>
      </c>
      <c r="I46" s="18">
        <f t="shared" si="5"/>
        <v>-0.35082872928176795</v>
      </c>
    </row>
    <row r="47" spans="2:9" ht="12" customHeight="1">
      <c r="B47" s="20">
        <v>20200</v>
      </c>
      <c r="C47" s="21" t="s">
        <v>94</v>
      </c>
      <c r="D47" s="22">
        <v>132100</v>
      </c>
      <c r="E47" s="22">
        <v>134678</v>
      </c>
      <c r="F47" s="22">
        <v>2578</v>
      </c>
      <c r="G47" s="16">
        <f t="shared" si="3"/>
        <v>0.002978534242152149</v>
      </c>
      <c r="H47" s="18">
        <f t="shared" si="4"/>
        <v>0.0006755411393932346</v>
      </c>
      <c r="I47" s="18">
        <f t="shared" si="5"/>
        <v>0.01951551854655564</v>
      </c>
    </row>
    <row r="48" spans="2:9" ht="12" customHeight="1">
      <c r="B48" s="20">
        <v>22000</v>
      </c>
      <c r="C48" s="21" t="s">
        <v>27</v>
      </c>
      <c r="D48" s="22">
        <v>133250</v>
      </c>
      <c r="E48" s="22">
        <v>133440</v>
      </c>
      <c r="F48" s="22">
        <v>190</v>
      </c>
      <c r="G48" s="16">
        <f t="shared" si="3"/>
        <v>0.0029511546746520054</v>
      </c>
      <c r="H48" s="18">
        <f t="shared" si="4"/>
        <v>4.978774883037804E-05</v>
      </c>
      <c r="I48" s="18">
        <f t="shared" si="5"/>
        <v>0.001425891181988743</v>
      </c>
    </row>
    <row r="49" spans="2:9" ht="12" customHeight="1">
      <c r="B49" s="20">
        <v>22201</v>
      </c>
      <c r="C49" s="21" t="s">
        <v>29</v>
      </c>
      <c r="D49" s="22">
        <v>93000</v>
      </c>
      <c r="E49" s="22">
        <v>123000</v>
      </c>
      <c r="F49" s="22">
        <v>30000</v>
      </c>
      <c r="G49" s="16">
        <f t="shared" si="3"/>
        <v>0.0027202639761855266</v>
      </c>
      <c r="H49" s="18">
        <f t="shared" si="4"/>
        <v>0.007861223499533374</v>
      </c>
      <c r="I49" s="18">
        <f t="shared" si="5"/>
        <v>0.3225806451612903</v>
      </c>
    </row>
    <row r="50" spans="2:9" ht="12" customHeight="1">
      <c r="B50" s="20">
        <v>48904</v>
      </c>
      <c r="C50" s="21" t="s">
        <v>154</v>
      </c>
      <c r="D50" s="22">
        <v>110000</v>
      </c>
      <c r="E50" s="22">
        <v>110000</v>
      </c>
      <c r="F50" s="22">
        <v>0</v>
      </c>
      <c r="G50" s="16">
        <f t="shared" si="3"/>
        <v>0.002432756401466731</v>
      </c>
      <c r="H50" s="18">
        <f t="shared" si="4"/>
        <v>0</v>
      </c>
      <c r="I50" s="18">
        <f t="shared" si="5"/>
        <v>0</v>
      </c>
    </row>
    <row r="51" spans="2:9" ht="12" customHeight="1">
      <c r="B51" s="20">
        <v>22103</v>
      </c>
      <c r="C51" s="21" t="s">
        <v>39</v>
      </c>
      <c r="D51" s="22">
        <v>77000</v>
      </c>
      <c r="E51" s="22">
        <v>97000</v>
      </c>
      <c r="F51" s="22">
        <v>20000</v>
      </c>
      <c r="G51" s="16">
        <f t="shared" si="3"/>
        <v>0.0021452488267479355</v>
      </c>
      <c r="H51" s="18">
        <f t="shared" si="4"/>
        <v>0.005240815666355583</v>
      </c>
      <c r="I51" s="18">
        <f t="shared" si="5"/>
        <v>0.2597402597402597</v>
      </c>
    </row>
    <row r="52" spans="2:9" ht="12" customHeight="1">
      <c r="B52" s="20">
        <v>15001</v>
      </c>
      <c r="C52" s="21" t="s">
        <v>50</v>
      </c>
      <c r="D52" s="22">
        <v>98080.11987304688</v>
      </c>
      <c r="E52" s="22">
        <v>90557</v>
      </c>
      <c r="F52" s="22">
        <v>-7523.119873046875</v>
      </c>
      <c r="G52" s="16">
        <f t="shared" si="3"/>
        <v>0.0020027556495238433</v>
      </c>
      <c r="H52" s="18">
        <f t="shared" si="4"/>
        <v>-0.001971364224526754</v>
      </c>
      <c r="I52" s="18">
        <f t="shared" si="5"/>
        <v>-0.07670382012975377</v>
      </c>
    </row>
    <row r="53" spans="2:9" ht="12" customHeight="1">
      <c r="B53" s="20">
        <v>14100</v>
      </c>
      <c r="C53" s="21" t="s">
        <v>68</v>
      </c>
      <c r="D53" s="22">
        <v>60000</v>
      </c>
      <c r="E53" s="22">
        <v>89933</v>
      </c>
      <c r="F53" s="22">
        <v>29933</v>
      </c>
      <c r="G53" s="16">
        <f t="shared" si="3"/>
        <v>0.0019889552859373412</v>
      </c>
      <c r="H53" s="18">
        <f t="shared" si="4"/>
        <v>0.007843666767051083</v>
      </c>
      <c r="I53" s="18">
        <f t="shared" si="5"/>
        <v>0.49888333333333335</v>
      </c>
    </row>
    <row r="54" spans="2:9" ht="12" customHeight="1">
      <c r="B54" s="20">
        <v>22706</v>
      </c>
      <c r="C54" s="21" t="s">
        <v>82</v>
      </c>
      <c r="D54" s="22">
        <v>104000</v>
      </c>
      <c r="E54" s="22">
        <v>74000</v>
      </c>
      <c r="F54" s="22">
        <v>-30000</v>
      </c>
      <c r="G54" s="16">
        <f t="shared" si="3"/>
        <v>0.001636581579168528</v>
      </c>
      <c r="H54" s="18">
        <f t="shared" si="4"/>
        <v>-0.007861223499533374</v>
      </c>
      <c r="I54" s="18">
        <f t="shared" si="5"/>
        <v>-0.28846153846153844</v>
      </c>
    </row>
    <row r="55" spans="2:9" ht="12" customHeight="1">
      <c r="B55" s="20">
        <v>48003</v>
      </c>
      <c r="C55" s="21" t="s">
        <v>88</v>
      </c>
      <c r="D55" s="22">
        <v>60000</v>
      </c>
      <c r="E55" s="22">
        <v>71500</v>
      </c>
      <c r="F55" s="22">
        <v>11500</v>
      </c>
      <c r="G55" s="16">
        <f t="shared" si="3"/>
        <v>0.0015812916609533752</v>
      </c>
      <c r="H55" s="18">
        <f t="shared" si="4"/>
        <v>0.00301346900815446</v>
      </c>
      <c r="I55" s="18">
        <f t="shared" si="5"/>
        <v>0.19166666666666668</v>
      </c>
    </row>
    <row r="56" spans="2:9" ht="12" customHeight="1">
      <c r="B56" s="20">
        <v>22716</v>
      </c>
      <c r="C56" s="21" t="s">
        <v>160</v>
      </c>
      <c r="D56" s="22">
        <v>68250</v>
      </c>
      <c r="E56" s="22">
        <v>70297</v>
      </c>
      <c r="F56" s="22">
        <v>2047</v>
      </c>
      <c r="G56" s="16">
        <f t="shared" si="3"/>
        <v>0.0015546861523082435</v>
      </c>
      <c r="H56" s="18">
        <f t="shared" si="4"/>
        <v>0.0005363974834514939</v>
      </c>
      <c r="I56" s="18">
        <f t="shared" si="5"/>
        <v>0.029992673992673993</v>
      </c>
    </row>
    <row r="57" spans="2:9" ht="12" customHeight="1">
      <c r="B57" s="20">
        <v>22110</v>
      </c>
      <c r="C57" s="21" t="s">
        <v>107</v>
      </c>
      <c r="D57" s="22">
        <v>54000</v>
      </c>
      <c r="E57" s="22">
        <v>70000</v>
      </c>
      <c r="F57" s="22">
        <v>16000</v>
      </c>
      <c r="G57" s="16">
        <f t="shared" si="3"/>
        <v>0.0015481177100242834</v>
      </c>
      <c r="H57" s="18">
        <f t="shared" si="4"/>
        <v>0.004192652533084466</v>
      </c>
      <c r="I57" s="18">
        <f t="shared" si="5"/>
        <v>0.2962962962962963</v>
      </c>
    </row>
    <row r="58" spans="2:9" ht="12" customHeight="1">
      <c r="B58" s="20">
        <v>22714</v>
      </c>
      <c r="C58" s="21" t="s">
        <v>132</v>
      </c>
      <c r="D58" s="22">
        <v>70000</v>
      </c>
      <c r="E58" s="22">
        <v>70000</v>
      </c>
      <c r="F58" s="22">
        <v>0</v>
      </c>
      <c r="G58" s="16">
        <f t="shared" si="3"/>
        <v>0.0015481177100242834</v>
      </c>
      <c r="H58" s="18">
        <f t="shared" si="4"/>
        <v>0</v>
      </c>
      <c r="I58" s="18">
        <f t="shared" si="5"/>
        <v>0</v>
      </c>
    </row>
    <row r="59" spans="2:9" ht="12" customHeight="1">
      <c r="B59" s="20">
        <v>48912</v>
      </c>
      <c r="C59" s="21" t="s">
        <v>81</v>
      </c>
      <c r="D59" s="22">
        <v>70000</v>
      </c>
      <c r="E59" s="22">
        <v>70000</v>
      </c>
      <c r="F59" s="22">
        <v>0</v>
      </c>
      <c r="G59" s="16">
        <f t="shared" si="3"/>
        <v>0.0015481177100242834</v>
      </c>
      <c r="H59" s="18">
        <f t="shared" si="4"/>
        <v>0</v>
      </c>
      <c r="I59" s="18">
        <f t="shared" si="5"/>
        <v>0</v>
      </c>
    </row>
    <row r="60" spans="2:9" ht="12" customHeight="1">
      <c r="B60" s="20">
        <v>22003</v>
      </c>
      <c r="C60" s="21" t="s">
        <v>131</v>
      </c>
      <c r="D60" s="22">
        <v>60000</v>
      </c>
      <c r="E60" s="22">
        <v>62240</v>
      </c>
      <c r="F60" s="22">
        <v>2240</v>
      </c>
      <c r="G60" s="16">
        <f t="shared" si="3"/>
        <v>0.0013764978038844486</v>
      </c>
      <c r="H60" s="18">
        <f t="shared" si="4"/>
        <v>0.0005869713546318252</v>
      </c>
      <c r="I60" s="18">
        <f t="shared" si="5"/>
        <v>0.037333333333333336</v>
      </c>
    </row>
    <row r="61" spans="2:9" ht="12" customHeight="1">
      <c r="B61" s="20">
        <v>83000</v>
      </c>
      <c r="C61" s="21" t="s">
        <v>6</v>
      </c>
      <c r="D61" s="22">
        <v>62200</v>
      </c>
      <c r="E61" s="22">
        <v>62200</v>
      </c>
      <c r="F61" s="22">
        <v>0</v>
      </c>
      <c r="G61" s="16">
        <f t="shared" si="3"/>
        <v>0.0013756131651930061</v>
      </c>
      <c r="H61" s="18">
        <f t="shared" si="4"/>
        <v>0</v>
      </c>
      <c r="I61" s="18">
        <f t="shared" si="5"/>
        <v>0</v>
      </c>
    </row>
    <row r="62" spans="2:9" ht="12" customHeight="1">
      <c r="B62" s="20">
        <v>48007</v>
      </c>
      <c r="C62" s="21" t="s">
        <v>89</v>
      </c>
      <c r="D62" s="22">
        <v>60000</v>
      </c>
      <c r="E62" s="22">
        <v>62010</v>
      </c>
      <c r="F62" s="22">
        <v>2010</v>
      </c>
      <c r="G62" s="16">
        <f t="shared" si="3"/>
        <v>0.0013714111314086545</v>
      </c>
      <c r="H62" s="18">
        <f t="shared" si="4"/>
        <v>0.000526701974468736</v>
      </c>
      <c r="I62" s="18">
        <f t="shared" si="5"/>
        <v>0.0335</v>
      </c>
    </row>
    <row r="63" spans="2:9" ht="12" customHeight="1">
      <c r="B63" s="20">
        <v>48901</v>
      </c>
      <c r="C63" s="21" t="s">
        <v>134</v>
      </c>
      <c r="D63" s="22">
        <v>56500</v>
      </c>
      <c r="E63" s="22">
        <v>56500</v>
      </c>
      <c r="F63" s="22">
        <v>0</v>
      </c>
      <c r="G63" s="16">
        <f t="shared" si="3"/>
        <v>0.0012495521516624572</v>
      </c>
      <c r="H63" s="18">
        <f t="shared" si="4"/>
        <v>0</v>
      </c>
      <c r="I63" s="18">
        <f t="shared" si="5"/>
        <v>0</v>
      </c>
    </row>
    <row r="64" spans="2:9" ht="12" customHeight="1">
      <c r="B64" s="20">
        <v>48000</v>
      </c>
      <c r="C64" s="21" t="s">
        <v>111</v>
      </c>
      <c r="D64" s="22">
        <v>54300</v>
      </c>
      <c r="E64" s="22">
        <v>56000</v>
      </c>
      <c r="F64" s="22">
        <v>1700</v>
      </c>
      <c r="G64" s="16">
        <f t="shared" si="3"/>
        <v>0.0012384941680194266</v>
      </c>
      <c r="H64" s="18">
        <f t="shared" si="4"/>
        <v>0.00044546933164022455</v>
      </c>
      <c r="I64" s="18">
        <f t="shared" si="5"/>
        <v>0.03130755064456722</v>
      </c>
    </row>
    <row r="65" spans="2:9" ht="12" customHeight="1">
      <c r="B65" s="20">
        <v>23200</v>
      </c>
      <c r="C65" s="21" t="s">
        <v>20</v>
      </c>
      <c r="D65" s="22">
        <v>54400</v>
      </c>
      <c r="E65" s="22">
        <v>55700</v>
      </c>
      <c r="F65" s="22">
        <v>1300</v>
      </c>
      <c r="G65" s="16">
        <f t="shared" si="3"/>
        <v>0.0012318593778336082</v>
      </c>
      <c r="H65" s="18">
        <f t="shared" si="4"/>
        <v>0.00034065301831311286</v>
      </c>
      <c r="I65" s="18">
        <f t="shared" si="5"/>
        <v>0.02389705882352941</v>
      </c>
    </row>
    <row r="66" spans="2:9" ht="12" customHeight="1">
      <c r="B66" s="20">
        <v>48906</v>
      </c>
      <c r="C66" s="21" t="s">
        <v>155</v>
      </c>
      <c r="D66" s="22">
        <v>53900</v>
      </c>
      <c r="E66" s="22">
        <v>53900</v>
      </c>
      <c r="F66" s="22">
        <v>0</v>
      </c>
      <c r="G66" s="16">
        <f t="shared" si="3"/>
        <v>0.0011920506367186982</v>
      </c>
      <c r="H66" s="18">
        <f t="shared" si="4"/>
        <v>0</v>
      </c>
      <c r="I66" s="18">
        <f t="shared" si="5"/>
        <v>0</v>
      </c>
    </row>
    <row r="67" spans="2:9" ht="12" customHeight="1">
      <c r="B67" s="20">
        <v>15101</v>
      </c>
      <c r="C67" s="21" t="s">
        <v>51</v>
      </c>
      <c r="D67" s="22">
        <v>40200</v>
      </c>
      <c r="E67" s="22">
        <v>50000</v>
      </c>
      <c r="F67" s="22">
        <v>9800</v>
      </c>
      <c r="G67" s="16">
        <f aca="true" t="shared" si="6" ref="G67:G98">E67/E$99</f>
        <v>0.0011057983643030596</v>
      </c>
      <c r="H67" s="18">
        <f aca="true" t="shared" si="7" ref="H67:H98">F67/$F$99</f>
        <v>0.0025679996765142358</v>
      </c>
      <c r="I67" s="18">
        <f aca="true" t="shared" si="8" ref="I67:I98">IF(D67=0,0,F67/D67)</f>
        <v>0.24378109452736318</v>
      </c>
    </row>
    <row r="68" spans="2:9" ht="12" customHeight="1">
      <c r="B68" s="20">
        <v>46402</v>
      </c>
      <c r="C68" s="21" t="s">
        <v>192</v>
      </c>
      <c r="D68" s="22">
        <v>68698.4765625</v>
      </c>
      <c r="E68" s="22">
        <v>47773</v>
      </c>
      <c r="F68" s="22">
        <v>-20925.4765625</v>
      </c>
      <c r="G68" s="16">
        <f t="shared" si="6"/>
        <v>0.0010565461051570012</v>
      </c>
      <c r="H68" s="18">
        <f t="shared" si="7"/>
        <v>-0.005483328269735329</v>
      </c>
      <c r="I68" s="18">
        <f t="shared" si="8"/>
        <v>-0.30459884424747863</v>
      </c>
    </row>
    <row r="69" spans="2:9" ht="12" customHeight="1">
      <c r="B69" s="20">
        <v>46704</v>
      </c>
      <c r="C69" s="21" t="s">
        <v>173</v>
      </c>
      <c r="D69" s="22">
        <v>0</v>
      </c>
      <c r="E69" s="22">
        <v>40000</v>
      </c>
      <c r="F69" s="22">
        <v>40000</v>
      </c>
      <c r="G69" s="16">
        <f t="shared" si="6"/>
        <v>0.0008846386914424477</v>
      </c>
      <c r="H69" s="18">
        <f t="shared" si="7"/>
        <v>0.010481631332711166</v>
      </c>
      <c r="I69" s="18">
        <f t="shared" si="8"/>
        <v>0</v>
      </c>
    </row>
    <row r="70" spans="2:9" ht="12" customHeight="1">
      <c r="B70" s="20">
        <v>22001</v>
      </c>
      <c r="C70" s="21" t="s">
        <v>28</v>
      </c>
      <c r="D70" s="22">
        <v>40000</v>
      </c>
      <c r="E70" s="22">
        <v>40000</v>
      </c>
      <c r="F70" s="22">
        <v>0</v>
      </c>
      <c r="G70" s="16">
        <f t="shared" si="6"/>
        <v>0.0008846386914424477</v>
      </c>
      <c r="H70" s="18">
        <f t="shared" si="7"/>
        <v>0</v>
      </c>
      <c r="I70" s="18">
        <f t="shared" si="8"/>
        <v>0</v>
      </c>
    </row>
    <row r="71" spans="2:9" ht="12" customHeight="1">
      <c r="B71" s="20">
        <v>16200</v>
      </c>
      <c r="C71" s="21" t="s">
        <v>64</v>
      </c>
      <c r="D71" s="22">
        <v>38000</v>
      </c>
      <c r="E71" s="22">
        <v>38000</v>
      </c>
      <c r="F71" s="22">
        <v>0</v>
      </c>
      <c r="G71" s="16">
        <f t="shared" si="6"/>
        <v>0.0008404067568703252</v>
      </c>
      <c r="H71" s="18">
        <f t="shared" si="7"/>
        <v>0</v>
      </c>
      <c r="I71" s="18">
        <f t="shared" si="8"/>
        <v>0</v>
      </c>
    </row>
    <row r="72" spans="2:9" ht="12" customHeight="1">
      <c r="B72" s="20">
        <v>22601</v>
      </c>
      <c r="C72" s="21" t="s">
        <v>16</v>
      </c>
      <c r="D72" s="22">
        <v>39000</v>
      </c>
      <c r="E72" s="22">
        <v>38000</v>
      </c>
      <c r="F72" s="22">
        <v>-1000</v>
      </c>
      <c r="G72" s="16">
        <f t="shared" si="6"/>
        <v>0.0008404067568703252</v>
      </c>
      <c r="H72" s="18">
        <f t="shared" si="7"/>
        <v>-0.00026204078331777914</v>
      </c>
      <c r="I72" s="18">
        <f t="shared" si="8"/>
        <v>-0.02564102564102564</v>
      </c>
    </row>
    <row r="73" spans="2:9" ht="12" customHeight="1">
      <c r="B73" s="20">
        <v>16001</v>
      </c>
      <c r="C73" s="21" t="s">
        <v>63</v>
      </c>
      <c r="D73" s="22">
        <v>37000</v>
      </c>
      <c r="E73" s="22">
        <v>37000</v>
      </c>
      <c r="F73" s="22">
        <v>0</v>
      </c>
      <c r="G73" s="16">
        <f t="shared" si="6"/>
        <v>0.000818290789584264</v>
      </c>
      <c r="H73" s="18">
        <f t="shared" si="7"/>
        <v>0</v>
      </c>
      <c r="I73" s="18">
        <f t="shared" si="8"/>
        <v>0</v>
      </c>
    </row>
    <row r="74" spans="2:9" ht="12" customHeight="1">
      <c r="B74" s="20">
        <v>48101</v>
      </c>
      <c r="C74" s="21" t="s">
        <v>108</v>
      </c>
      <c r="D74" s="22">
        <v>49400</v>
      </c>
      <c r="E74" s="22">
        <v>31830</v>
      </c>
      <c r="F74" s="22">
        <v>-17570</v>
      </c>
      <c r="G74" s="16">
        <f t="shared" si="6"/>
        <v>0.0007039512387153276</v>
      </c>
      <c r="H74" s="18">
        <f t="shared" si="7"/>
        <v>-0.004604056562893379</v>
      </c>
      <c r="I74" s="18">
        <f t="shared" si="8"/>
        <v>-0.35566801619433197</v>
      </c>
    </row>
    <row r="75" spans="2:9" ht="12" customHeight="1">
      <c r="B75" s="20">
        <v>48102</v>
      </c>
      <c r="C75" s="21" t="s">
        <v>161</v>
      </c>
      <c r="D75" s="22">
        <v>0</v>
      </c>
      <c r="E75" s="22">
        <v>30000</v>
      </c>
      <c r="F75" s="22">
        <v>30000</v>
      </c>
      <c r="G75" s="16">
        <f t="shared" si="6"/>
        <v>0.0006634790185818357</v>
      </c>
      <c r="H75" s="18">
        <f t="shared" si="7"/>
        <v>0.007861223499533374</v>
      </c>
      <c r="I75" s="18">
        <f t="shared" si="8"/>
        <v>0</v>
      </c>
    </row>
    <row r="76" spans="2:9" ht="12" customHeight="1">
      <c r="B76" s="20">
        <v>22717</v>
      </c>
      <c r="C76" s="21" t="s">
        <v>85</v>
      </c>
      <c r="D76" s="22">
        <v>0</v>
      </c>
      <c r="E76" s="22">
        <v>25000</v>
      </c>
      <c r="F76" s="22">
        <v>25000</v>
      </c>
      <c r="G76" s="16">
        <f t="shared" si="6"/>
        <v>0.0005528991821515298</v>
      </c>
      <c r="H76" s="18">
        <f t="shared" si="7"/>
        <v>0.006551019582944478</v>
      </c>
      <c r="I76" s="18">
        <f t="shared" si="8"/>
        <v>0</v>
      </c>
    </row>
    <row r="77" spans="2:9" ht="12" customHeight="1">
      <c r="B77" s="20">
        <v>22612</v>
      </c>
      <c r="C77" s="21" t="s">
        <v>32</v>
      </c>
      <c r="D77" s="22">
        <v>6200</v>
      </c>
      <c r="E77" s="22">
        <v>24000</v>
      </c>
      <c r="F77" s="22">
        <v>17800</v>
      </c>
      <c r="G77" s="16">
        <f t="shared" si="6"/>
        <v>0.0005307832148654686</v>
      </c>
      <c r="H77" s="18">
        <f t="shared" si="7"/>
        <v>0.004664325943056468</v>
      </c>
      <c r="I77" s="18">
        <f t="shared" si="8"/>
        <v>2.870967741935484</v>
      </c>
    </row>
    <row r="78" spans="2:9" ht="12" customHeight="1">
      <c r="B78" s="20">
        <v>48909</v>
      </c>
      <c r="C78" s="21" t="s">
        <v>150</v>
      </c>
      <c r="D78" s="22">
        <v>18100</v>
      </c>
      <c r="E78" s="22">
        <v>18100</v>
      </c>
      <c r="F78" s="22">
        <v>0</v>
      </c>
      <c r="G78" s="16">
        <f t="shared" si="6"/>
        <v>0.00040029900787770756</v>
      </c>
      <c r="H78" s="18">
        <f t="shared" si="7"/>
        <v>0</v>
      </c>
      <c r="I78" s="18">
        <f t="shared" si="8"/>
        <v>0</v>
      </c>
    </row>
    <row r="79" spans="2:9" ht="12" customHeight="1">
      <c r="B79" s="20">
        <v>22603</v>
      </c>
      <c r="C79" s="21" t="s">
        <v>31</v>
      </c>
      <c r="D79" s="22">
        <v>13600</v>
      </c>
      <c r="E79" s="22">
        <v>13600</v>
      </c>
      <c r="F79" s="22">
        <v>0</v>
      </c>
      <c r="G79" s="16">
        <f t="shared" si="6"/>
        <v>0.0003007771550904322</v>
      </c>
      <c r="H79" s="18">
        <f t="shared" si="7"/>
        <v>0</v>
      </c>
      <c r="I79" s="18">
        <f t="shared" si="8"/>
        <v>0</v>
      </c>
    </row>
    <row r="80" spans="2:9" ht="12" customHeight="1">
      <c r="B80" s="20">
        <v>48905</v>
      </c>
      <c r="C80" s="21" t="s">
        <v>194</v>
      </c>
      <c r="D80" s="22">
        <v>12500</v>
      </c>
      <c r="E80" s="22">
        <v>12875</v>
      </c>
      <c r="F80" s="22">
        <v>375</v>
      </c>
      <c r="G80" s="16">
        <f t="shared" si="6"/>
        <v>0.00028474307880803785</v>
      </c>
      <c r="H80" s="18">
        <f t="shared" si="7"/>
        <v>9.826529374416718E-05</v>
      </c>
      <c r="I80" s="18">
        <f t="shared" si="8"/>
        <v>0.03</v>
      </c>
    </row>
    <row r="81" spans="2:9" ht="12" customHeight="1">
      <c r="B81" s="20">
        <v>48100</v>
      </c>
      <c r="C81" s="21" t="s">
        <v>133</v>
      </c>
      <c r="D81" s="22">
        <v>5782</v>
      </c>
      <c r="E81" s="22">
        <v>11900</v>
      </c>
      <c r="F81" s="22">
        <v>6118</v>
      </c>
      <c r="G81" s="16">
        <f t="shared" si="6"/>
        <v>0.0002631800107041282</v>
      </c>
      <c r="H81" s="18">
        <f t="shared" si="7"/>
        <v>0.0016031655123381727</v>
      </c>
      <c r="I81" s="18">
        <f t="shared" si="8"/>
        <v>1.0581113801452784</v>
      </c>
    </row>
    <row r="82" spans="2:9" ht="12" customHeight="1">
      <c r="B82" s="20">
        <v>15002</v>
      </c>
      <c r="C82" s="21" t="s">
        <v>75</v>
      </c>
      <c r="D82" s="22">
        <v>8208.740234375</v>
      </c>
      <c r="E82" s="22">
        <v>10273</v>
      </c>
      <c r="F82" s="22">
        <v>2064.259765625</v>
      </c>
      <c r="G82" s="16">
        <f t="shared" si="6"/>
        <v>0.00022719733192970662</v>
      </c>
      <c r="H82" s="18">
        <f t="shared" si="7"/>
        <v>0.0005409202459557502</v>
      </c>
      <c r="I82" s="18">
        <f t="shared" si="8"/>
        <v>0.2514709573803646</v>
      </c>
    </row>
    <row r="83" spans="2:9" ht="12" customHeight="1">
      <c r="B83" s="20">
        <v>46701</v>
      </c>
      <c r="C83" s="21" t="s">
        <v>86</v>
      </c>
      <c r="D83" s="22">
        <v>7000</v>
      </c>
      <c r="E83" s="22">
        <v>7000</v>
      </c>
      <c r="F83" s="22">
        <v>0</v>
      </c>
      <c r="G83" s="16">
        <f t="shared" si="6"/>
        <v>0.00015481177100242833</v>
      </c>
      <c r="H83" s="18">
        <f t="shared" si="7"/>
        <v>0</v>
      </c>
      <c r="I83" s="18">
        <f t="shared" si="8"/>
        <v>0</v>
      </c>
    </row>
    <row r="84" spans="2:9" ht="12" customHeight="1">
      <c r="B84" s="20">
        <v>21400</v>
      </c>
      <c r="C84" s="21" t="s">
        <v>58</v>
      </c>
      <c r="D84" s="22">
        <v>5200</v>
      </c>
      <c r="E84" s="22">
        <v>6400</v>
      </c>
      <c r="F84" s="22">
        <v>1200</v>
      </c>
      <c r="G84" s="16">
        <f t="shared" si="6"/>
        <v>0.00014154219063079162</v>
      </c>
      <c r="H84" s="18">
        <f t="shared" si="7"/>
        <v>0.00031444893998133495</v>
      </c>
      <c r="I84" s="18">
        <f t="shared" si="8"/>
        <v>0.23076923076923078</v>
      </c>
    </row>
    <row r="85" spans="2:9" ht="12" customHeight="1">
      <c r="B85" s="20">
        <v>23402</v>
      </c>
      <c r="C85" s="21" t="s">
        <v>20</v>
      </c>
      <c r="D85" s="22">
        <v>6200</v>
      </c>
      <c r="E85" s="22">
        <v>6200</v>
      </c>
      <c r="F85" s="22">
        <v>0</v>
      </c>
      <c r="G85" s="16">
        <f t="shared" si="6"/>
        <v>0.00013711899717357937</v>
      </c>
      <c r="H85" s="18">
        <f t="shared" si="7"/>
        <v>0</v>
      </c>
      <c r="I85" s="18">
        <f t="shared" si="8"/>
        <v>0</v>
      </c>
    </row>
    <row r="86" spans="2:9" ht="12" customHeight="1">
      <c r="B86" s="20">
        <v>83001</v>
      </c>
      <c r="C86" s="21" t="s">
        <v>7</v>
      </c>
      <c r="D86" s="22">
        <v>6200</v>
      </c>
      <c r="E86" s="22">
        <v>6200</v>
      </c>
      <c r="F86" s="22">
        <v>0</v>
      </c>
      <c r="G86" s="16">
        <f t="shared" si="6"/>
        <v>0.00013711899717357937</v>
      </c>
      <c r="H86" s="18">
        <f t="shared" si="7"/>
        <v>0</v>
      </c>
      <c r="I86" s="18">
        <f t="shared" si="8"/>
        <v>0</v>
      </c>
    </row>
    <row r="87" spans="2:9" ht="12" customHeight="1">
      <c r="B87" s="20">
        <v>22614</v>
      </c>
      <c r="C87" s="21" t="s">
        <v>81</v>
      </c>
      <c r="D87" s="22">
        <v>0</v>
      </c>
      <c r="E87" s="22">
        <v>6000</v>
      </c>
      <c r="F87" s="22">
        <v>6000</v>
      </c>
      <c r="G87" s="16">
        <f t="shared" si="6"/>
        <v>0.00013269580371636714</v>
      </c>
      <c r="H87" s="18">
        <f t="shared" si="7"/>
        <v>0.001572244699906675</v>
      </c>
      <c r="I87" s="18">
        <f t="shared" si="8"/>
        <v>0</v>
      </c>
    </row>
    <row r="88" spans="2:9" ht="12" customHeight="1">
      <c r="B88" s="20">
        <v>46703</v>
      </c>
      <c r="C88" s="21" t="s">
        <v>149</v>
      </c>
      <c r="D88" s="22">
        <v>4000</v>
      </c>
      <c r="E88" s="22">
        <v>5000</v>
      </c>
      <c r="F88" s="22">
        <v>1000</v>
      </c>
      <c r="G88" s="16">
        <f t="shared" si="6"/>
        <v>0.00011057983643030596</v>
      </c>
      <c r="H88" s="18">
        <f t="shared" si="7"/>
        <v>0.00026204078331777914</v>
      </c>
      <c r="I88" s="18">
        <f t="shared" si="8"/>
        <v>0.25</v>
      </c>
    </row>
    <row r="89" spans="2:9" ht="12" customHeight="1">
      <c r="B89" s="20">
        <v>22101</v>
      </c>
      <c r="C89" s="21" t="s">
        <v>38</v>
      </c>
      <c r="D89" s="22">
        <v>4300</v>
      </c>
      <c r="E89" s="22">
        <v>4300</v>
      </c>
      <c r="F89" s="22">
        <v>0</v>
      </c>
      <c r="G89" s="16">
        <f t="shared" si="6"/>
        <v>9.509865933006312E-05</v>
      </c>
      <c r="H89" s="18">
        <f t="shared" si="7"/>
        <v>0</v>
      </c>
      <c r="I89" s="18">
        <f t="shared" si="8"/>
        <v>0</v>
      </c>
    </row>
    <row r="90" spans="2:9" ht="12" customHeight="1">
      <c r="B90" s="20">
        <v>46601</v>
      </c>
      <c r="C90" s="21" t="s">
        <v>138</v>
      </c>
      <c r="D90" s="22">
        <v>2600</v>
      </c>
      <c r="E90" s="22">
        <v>2700</v>
      </c>
      <c r="F90" s="22">
        <v>100</v>
      </c>
      <c r="G90" s="16">
        <f t="shared" si="6"/>
        <v>5.971311167236521E-05</v>
      </c>
      <c r="H90" s="18">
        <f t="shared" si="7"/>
        <v>2.6204078331777915E-05</v>
      </c>
      <c r="I90" s="18">
        <f t="shared" si="8"/>
        <v>0.038461538461538464</v>
      </c>
    </row>
    <row r="91" spans="2:9" ht="12" customHeight="1">
      <c r="B91" s="20">
        <v>21201</v>
      </c>
      <c r="C91" s="21" t="s">
        <v>35</v>
      </c>
      <c r="D91" s="22">
        <v>2000</v>
      </c>
      <c r="E91" s="22">
        <v>2000</v>
      </c>
      <c r="F91" s="22">
        <v>0</v>
      </c>
      <c r="G91" s="16">
        <f t="shared" si="6"/>
        <v>4.423193457212238E-05</v>
      </c>
      <c r="H91" s="18">
        <f t="shared" si="7"/>
        <v>0</v>
      </c>
      <c r="I91" s="18">
        <f t="shared" si="8"/>
        <v>0</v>
      </c>
    </row>
    <row r="92" spans="2:9" ht="12" customHeight="1">
      <c r="B92" s="20">
        <v>48911</v>
      </c>
      <c r="C92" s="21" t="s">
        <v>145</v>
      </c>
      <c r="D92" s="22">
        <v>1500</v>
      </c>
      <c r="E92" s="22">
        <v>1500</v>
      </c>
      <c r="F92" s="22">
        <v>0</v>
      </c>
      <c r="G92" s="16">
        <f t="shared" si="6"/>
        <v>3.3173950929091786E-05</v>
      </c>
      <c r="H92" s="18">
        <f t="shared" si="7"/>
        <v>0</v>
      </c>
      <c r="I92" s="18">
        <f t="shared" si="8"/>
        <v>0</v>
      </c>
    </row>
    <row r="93" spans="2:9" ht="12" customHeight="1">
      <c r="B93" s="20">
        <v>15203</v>
      </c>
      <c r="C93" s="21" t="s">
        <v>213</v>
      </c>
      <c r="D93" s="22">
        <v>0</v>
      </c>
      <c r="E93" s="22">
        <v>0</v>
      </c>
      <c r="F93" s="22">
        <v>0</v>
      </c>
      <c r="G93" s="16">
        <f t="shared" si="6"/>
        <v>0</v>
      </c>
      <c r="H93" s="18">
        <f t="shared" si="7"/>
        <v>0</v>
      </c>
      <c r="I93" s="18">
        <f t="shared" si="8"/>
        <v>0</v>
      </c>
    </row>
    <row r="94" spans="2:9" ht="12" customHeight="1">
      <c r="B94" s="20">
        <v>21803</v>
      </c>
      <c r="C94" s="21" t="s">
        <v>118</v>
      </c>
      <c r="D94" s="22">
        <v>0</v>
      </c>
      <c r="E94" s="22">
        <v>0</v>
      </c>
      <c r="F94" s="22">
        <v>0</v>
      </c>
      <c r="G94" s="16">
        <f t="shared" si="6"/>
        <v>0</v>
      </c>
      <c r="H94" s="18">
        <f t="shared" si="7"/>
        <v>0</v>
      </c>
      <c r="I94" s="18">
        <f t="shared" si="8"/>
        <v>0</v>
      </c>
    </row>
    <row r="95" spans="2:9" ht="12" customHeight="1">
      <c r="B95" s="20">
        <v>31100</v>
      </c>
      <c r="C95" s="21" t="s">
        <v>4</v>
      </c>
      <c r="D95" s="22">
        <v>0</v>
      </c>
      <c r="E95" s="22">
        <v>0</v>
      </c>
      <c r="F95" s="22">
        <v>0</v>
      </c>
      <c r="G95" s="16">
        <f t="shared" si="6"/>
        <v>0</v>
      </c>
      <c r="H95" s="18">
        <f t="shared" si="7"/>
        <v>0</v>
      </c>
      <c r="I95" s="18">
        <f t="shared" si="8"/>
        <v>0</v>
      </c>
    </row>
    <row r="96" spans="2:9" ht="12" customHeight="1">
      <c r="B96" s="20">
        <v>91101</v>
      </c>
      <c r="C96" s="21" t="s">
        <v>8</v>
      </c>
      <c r="D96" s="22">
        <v>0</v>
      </c>
      <c r="E96" s="22">
        <v>0</v>
      </c>
      <c r="F96" s="22">
        <v>0</v>
      </c>
      <c r="G96" s="16">
        <f t="shared" si="6"/>
        <v>0</v>
      </c>
      <c r="H96" s="18">
        <f t="shared" si="7"/>
        <v>0</v>
      </c>
      <c r="I96" s="18">
        <f t="shared" si="8"/>
        <v>0</v>
      </c>
    </row>
    <row r="97" spans="2:9" ht="12" customHeight="1">
      <c r="B97" s="20">
        <v>15202</v>
      </c>
      <c r="C97" s="21" t="s">
        <v>69</v>
      </c>
      <c r="D97" s="22">
        <v>16000</v>
      </c>
      <c r="E97" s="22">
        <v>0</v>
      </c>
      <c r="F97" s="22">
        <v>-16000</v>
      </c>
      <c r="G97" s="16">
        <f t="shared" si="6"/>
        <v>0</v>
      </c>
      <c r="H97" s="18">
        <f t="shared" si="7"/>
        <v>-0.004192652533084466</v>
      </c>
      <c r="I97" s="18">
        <f t="shared" si="8"/>
        <v>-1</v>
      </c>
    </row>
    <row r="98" spans="2:9" ht="12" customHeight="1">
      <c r="B98" s="20">
        <v>16205</v>
      </c>
      <c r="C98" s="21" t="s">
        <v>217</v>
      </c>
      <c r="D98" s="22">
        <v>160000</v>
      </c>
      <c r="E98" s="29">
        <v>160000</v>
      </c>
      <c r="F98" s="22">
        <v>0</v>
      </c>
      <c r="G98" s="16">
        <f t="shared" si="6"/>
        <v>0.0035385547657697906</v>
      </c>
      <c r="H98" s="18">
        <f t="shared" si="7"/>
        <v>0</v>
      </c>
      <c r="I98" s="18">
        <f t="shared" si="8"/>
        <v>0</v>
      </c>
    </row>
    <row r="99" spans="4:9" ht="12" customHeight="1">
      <c r="D99" s="22">
        <f>SUM(D3:D98)</f>
        <v>41400000.142333984</v>
      </c>
      <c r="E99" s="22">
        <f>SUM(E3:E98)</f>
        <v>45216200</v>
      </c>
      <c r="F99" s="22">
        <f>SUM(F3:F98)</f>
        <v>3816199.8576660156</v>
      </c>
      <c r="H99" s="9"/>
      <c r="I99" s="9"/>
    </row>
    <row r="100" spans="4:9" ht="12" customHeight="1">
      <c r="D100" s="31"/>
      <c r="H100" s="9"/>
      <c r="I100" s="9"/>
    </row>
    <row r="101" spans="4:9" ht="12" customHeight="1">
      <c r="D101" s="31"/>
      <c r="H101" s="9"/>
      <c r="I101" s="9"/>
    </row>
    <row r="102" spans="8:9" ht="12" customHeight="1">
      <c r="H102" s="9"/>
      <c r="I102" s="9"/>
    </row>
    <row r="103" spans="8:9" ht="12" customHeight="1">
      <c r="H103" s="9"/>
      <c r="I103" s="9"/>
    </row>
    <row r="104" spans="8:9" ht="12" customHeight="1">
      <c r="H104" s="9"/>
      <c r="I104" s="9"/>
    </row>
    <row r="105" spans="8:9" ht="12" customHeight="1">
      <c r="H105" s="9"/>
      <c r="I105" s="9"/>
    </row>
    <row r="106" spans="8:9" ht="12" customHeight="1">
      <c r="H106" s="9"/>
      <c r="I106" s="9"/>
    </row>
    <row r="107" spans="8:9" ht="12" customHeight="1">
      <c r="H107" s="9"/>
      <c r="I107" s="9"/>
    </row>
    <row r="108" spans="8:9" ht="12" customHeight="1">
      <c r="H108" s="9"/>
      <c r="I108" s="9"/>
    </row>
    <row r="109" spans="8:9" ht="12" customHeight="1">
      <c r="H109" s="9"/>
      <c r="I109" s="9"/>
    </row>
    <row r="110" spans="8:9" ht="12" customHeight="1">
      <c r="H110" s="9"/>
      <c r="I110" s="9"/>
    </row>
    <row r="111" spans="8:9" ht="12" customHeight="1">
      <c r="H111" s="9"/>
      <c r="I111" s="9"/>
    </row>
    <row r="112" spans="8:9" ht="12" customHeight="1">
      <c r="H112" s="9"/>
      <c r="I112" s="9"/>
    </row>
    <row r="113" spans="8:9" ht="12" customHeight="1">
      <c r="H113" s="9"/>
      <c r="I113" s="9"/>
    </row>
    <row r="114" spans="8:9" ht="12" customHeight="1">
      <c r="H114" s="9"/>
      <c r="I114" s="9"/>
    </row>
    <row r="115" spans="8:9" ht="12" customHeight="1">
      <c r="H115" s="9"/>
      <c r="I115" s="9"/>
    </row>
    <row r="116" spans="8:9" ht="12" customHeight="1">
      <c r="H116" s="9"/>
      <c r="I116" s="9"/>
    </row>
    <row r="117" spans="8:9" ht="12" customHeight="1">
      <c r="H117" s="9"/>
      <c r="I117" s="9"/>
    </row>
    <row r="118" spans="8:9" ht="12" customHeight="1">
      <c r="H118" s="9"/>
      <c r="I118" s="9"/>
    </row>
    <row r="119" spans="8:9" ht="12" customHeight="1">
      <c r="H119" s="9"/>
      <c r="I119" s="9"/>
    </row>
    <row r="120" spans="8:9" ht="12" customHeight="1">
      <c r="H120" s="9"/>
      <c r="I120" s="9"/>
    </row>
    <row r="121" spans="8:9" ht="12" customHeight="1">
      <c r="H121" s="9"/>
      <c r="I121" s="9"/>
    </row>
    <row r="122" spans="8:9" ht="12" customHeight="1">
      <c r="H122" s="9"/>
      <c r="I122" s="9"/>
    </row>
    <row r="123" spans="8:9" ht="12" customHeight="1">
      <c r="H123" s="9"/>
      <c r="I123" s="9"/>
    </row>
    <row r="124" spans="8:9" ht="12" customHeight="1">
      <c r="H124" s="9"/>
      <c r="I124" s="9"/>
    </row>
    <row r="125" ht="12" customHeight="1">
      <c r="H125" s="9"/>
    </row>
    <row r="126" ht="12" customHeight="1">
      <c r="H126" s="9"/>
    </row>
    <row r="127" ht="12" customHeight="1">
      <c r="H127" s="9"/>
    </row>
    <row r="128" ht="12" customHeight="1">
      <c r="H128" s="9"/>
    </row>
    <row r="129" ht="12" customHeight="1">
      <c r="H129" s="9"/>
    </row>
    <row r="130" ht="12" customHeight="1">
      <c r="H130" s="9"/>
    </row>
    <row r="131" ht="12" customHeight="1">
      <c r="H131" s="9"/>
    </row>
    <row r="132" ht="12" customHeight="1">
      <c r="H132" s="9"/>
    </row>
    <row r="133" ht="12" customHeight="1">
      <c r="H133" s="9"/>
    </row>
    <row r="134" ht="12" customHeight="1">
      <c r="H134" s="9"/>
    </row>
    <row r="135" ht="12" customHeight="1">
      <c r="H135" s="9"/>
    </row>
    <row r="136" ht="12" customHeight="1">
      <c r="H136" s="9"/>
    </row>
    <row r="137" ht="12" customHeight="1">
      <c r="H137" s="9"/>
    </row>
    <row r="138" ht="12" customHeight="1">
      <c r="H138" s="9"/>
    </row>
    <row r="139" ht="12" customHeight="1">
      <c r="H139" s="9"/>
    </row>
    <row r="140" ht="12" customHeight="1">
      <c r="H140" s="9"/>
    </row>
    <row r="141" ht="12" customHeight="1">
      <c r="H141" s="9"/>
    </row>
    <row r="142" ht="12" customHeight="1">
      <c r="H142" s="9"/>
    </row>
    <row r="143" ht="12" customHeight="1">
      <c r="H143" s="9"/>
    </row>
    <row r="144" ht="12" customHeight="1">
      <c r="H144" s="9"/>
    </row>
    <row r="145" ht="12" customHeight="1">
      <c r="H145" s="9"/>
    </row>
    <row r="146" ht="12" customHeight="1">
      <c r="H146" s="9"/>
    </row>
    <row r="147" ht="12" customHeight="1">
      <c r="H147" s="9"/>
    </row>
    <row r="148" ht="12" customHeight="1">
      <c r="H148" s="9"/>
    </row>
    <row r="149" ht="12" customHeight="1">
      <c r="H149" s="9"/>
    </row>
    <row r="150" ht="12" customHeight="1">
      <c r="H150" s="9"/>
    </row>
    <row r="151" ht="12" customHeight="1">
      <c r="H151" s="9"/>
    </row>
    <row r="152" ht="12" customHeight="1">
      <c r="H152" s="9"/>
    </row>
    <row r="153" ht="12" customHeight="1">
      <c r="H153" s="9"/>
    </row>
    <row r="154" ht="12" customHeight="1">
      <c r="H154" s="9"/>
    </row>
    <row r="155" ht="12" customHeight="1">
      <c r="H155" s="9"/>
    </row>
    <row r="156" ht="12" customHeight="1">
      <c r="H156" s="9"/>
    </row>
    <row r="157" ht="12" customHeight="1">
      <c r="H157" s="9"/>
    </row>
    <row r="158" ht="12" customHeight="1">
      <c r="H158" s="9"/>
    </row>
    <row r="159" ht="12" customHeight="1">
      <c r="H159" s="9"/>
    </row>
    <row r="160" ht="12" customHeight="1">
      <c r="H160" s="9"/>
    </row>
    <row r="161" ht="12" customHeight="1">
      <c r="H161" s="9"/>
    </row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1">
      <selection activeCell="A1" sqref="A1:IV16384"/>
    </sheetView>
  </sheetViews>
  <sheetFormatPr defaultColWidth="11.421875" defaultRowHeight="12.75"/>
  <cols>
    <col min="2" max="2" width="34.7109375" style="0" customWidth="1"/>
    <col min="3" max="3" width="12.7109375" style="0" bestFit="1" customWidth="1"/>
    <col min="4" max="4" width="12.8515625" style="0" customWidth="1"/>
  </cols>
  <sheetData>
    <row r="1" ht="12.75">
      <c r="A1" s="1">
        <v>38785</v>
      </c>
    </row>
    <row r="2" spans="3:5" ht="12.75">
      <c r="C2" s="8" t="s">
        <v>202</v>
      </c>
      <c r="D2" s="8" t="s">
        <v>204</v>
      </c>
      <c r="E2" s="8" t="s">
        <v>203</v>
      </c>
    </row>
    <row r="3" ht="12.75">
      <c r="A3" t="s">
        <v>1</v>
      </c>
    </row>
    <row r="4" spans="1:2" ht="12.75">
      <c r="A4" s="3">
        <v>110</v>
      </c>
      <c r="B4" s="3" t="s">
        <v>2</v>
      </c>
    </row>
    <row r="5" spans="1:7" ht="12.75">
      <c r="A5">
        <v>31000</v>
      </c>
      <c r="B5" t="s">
        <v>3</v>
      </c>
      <c r="C5" s="2">
        <v>1032800</v>
      </c>
      <c r="D5" s="2">
        <v>983000</v>
      </c>
      <c r="E5" s="2">
        <v>-49800</v>
      </c>
      <c r="G5" s="13">
        <f>IF(C5=0,0,E5/C5)</f>
        <v>-0.048218435321456234</v>
      </c>
    </row>
    <row r="6" spans="1:7" ht="12.75">
      <c r="A6">
        <v>31100</v>
      </c>
      <c r="B6" t="s">
        <v>4</v>
      </c>
      <c r="C6">
        <v>0</v>
      </c>
      <c r="D6">
        <v>0</v>
      </c>
      <c r="E6">
        <v>0</v>
      </c>
      <c r="G6" s="13">
        <f aca="true" t="shared" si="0" ref="G6:G69">IF(C6=0,0,E6/C6)</f>
        <v>0</v>
      </c>
    </row>
    <row r="7" spans="1:7" ht="12.75">
      <c r="A7">
        <v>34200</v>
      </c>
      <c r="B7" t="s">
        <v>3</v>
      </c>
      <c r="C7" s="2">
        <v>50000</v>
      </c>
      <c r="D7" s="2">
        <v>150000</v>
      </c>
      <c r="E7" s="2">
        <v>100000</v>
      </c>
      <c r="G7" s="13">
        <f t="shared" si="0"/>
        <v>2</v>
      </c>
    </row>
    <row r="8" spans="1:7" ht="12.75">
      <c r="A8">
        <v>34900</v>
      </c>
      <c r="B8" t="s">
        <v>5</v>
      </c>
      <c r="C8" s="2">
        <v>431797</v>
      </c>
      <c r="D8" s="2">
        <v>432000</v>
      </c>
      <c r="E8">
        <v>203</v>
      </c>
      <c r="G8" s="13">
        <f t="shared" si="0"/>
        <v>0.000470128324189376</v>
      </c>
    </row>
    <row r="9" spans="1:7" ht="12.75">
      <c r="A9">
        <v>83000</v>
      </c>
      <c r="B9" t="s">
        <v>6</v>
      </c>
      <c r="C9" s="2">
        <v>62200</v>
      </c>
      <c r="D9" s="2">
        <v>62200</v>
      </c>
      <c r="E9">
        <v>0</v>
      </c>
      <c r="G9" s="13">
        <f t="shared" si="0"/>
        <v>0</v>
      </c>
    </row>
    <row r="10" spans="1:7" ht="12.75">
      <c r="A10">
        <v>83001</v>
      </c>
      <c r="B10" t="s">
        <v>7</v>
      </c>
      <c r="C10" s="2">
        <v>6200</v>
      </c>
      <c r="D10" s="2">
        <v>6200</v>
      </c>
      <c r="E10">
        <v>0</v>
      </c>
      <c r="G10" s="13">
        <f t="shared" si="0"/>
        <v>0</v>
      </c>
    </row>
    <row r="11" spans="1:7" ht="12.75">
      <c r="A11">
        <v>91101</v>
      </c>
      <c r="B11" t="s">
        <v>8</v>
      </c>
      <c r="C11">
        <v>0</v>
      </c>
      <c r="D11">
        <v>0</v>
      </c>
      <c r="E11">
        <v>0</v>
      </c>
      <c r="G11" s="13">
        <f t="shared" si="0"/>
        <v>0</v>
      </c>
    </row>
    <row r="12" spans="1:7" ht="12.75">
      <c r="A12">
        <v>91300</v>
      </c>
      <c r="B12" t="s">
        <v>9</v>
      </c>
      <c r="C12" s="2">
        <v>1728344.09</v>
      </c>
      <c r="D12" s="2">
        <v>2874550</v>
      </c>
      <c r="E12" s="2">
        <v>1146205.91</v>
      </c>
      <c r="G12" s="13">
        <f t="shared" si="0"/>
        <v>0.6631815485306516</v>
      </c>
    </row>
    <row r="13" spans="2:7" s="3" customFormat="1" ht="12.75">
      <c r="B13" s="4" t="s">
        <v>200</v>
      </c>
      <c r="C13" s="5">
        <f>SUM(C5:C12)</f>
        <v>3311341.09</v>
      </c>
      <c r="D13" s="5">
        <f>SUM(D5:D12)</f>
        <v>4507950</v>
      </c>
      <c r="E13" s="5">
        <f>SUM(E5:E12)</f>
        <v>1196608.91</v>
      </c>
      <c r="G13" s="13"/>
    </row>
    <row r="14" spans="2:7" s="3" customFormat="1" ht="12.75">
      <c r="B14" s="4"/>
      <c r="C14" s="5"/>
      <c r="D14" s="5"/>
      <c r="E14" s="5"/>
      <c r="G14" s="13"/>
    </row>
    <row r="15" spans="1:7" ht="12.75">
      <c r="A15" s="3">
        <v>1110</v>
      </c>
      <c r="B15" s="3" t="s">
        <v>10</v>
      </c>
      <c r="G15" s="13"/>
    </row>
    <row r="16" spans="1:7" ht="12.75">
      <c r="A16">
        <v>10000</v>
      </c>
      <c r="B16" t="s">
        <v>11</v>
      </c>
      <c r="C16" s="2">
        <v>362875.8</v>
      </c>
      <c r="D16" s="2">
        <v>402956</v>
      </c>
      <c r="E16" s="2">
        <v>40080.2</v>
      </c>
      <c r="G16" s="13">
        <f t="shared" si="0"/>
        <v>0.1104515649707145</v>
      </c>
    </row>
    <row r="17" spans="1:7" ht="12.75">
      <c r="A17">
        <v>11000</v>
      </c>
      <c r="B17" t="s">
        <v>12</v>
      </c>
      <c r="C17" s="2">
        <v>352716</v>
      </c>
      <c r="D17" s="2">
        <v>359770</v>
      </c>
      <c r="E17" s="2">
        <v>7054</v>
      </c>
      <c r="G17" s="13">
        <f t="shared" si="0"/>
        <v>0.01999909275451071</v>
      </c>
    </row>
    <row r="18" spans="1:7" ht="12.75">
      <c r="A18">
        <v>20400</v>
      </c>
      <c r="B18" t="s">
        <v>13</v>
      </c>
      <c r="C18">
        <v>0</v>
      </c>
      <c r="D18">
        <v>0</v>
      </c>
      <c r="E18">
        <v>0</v>
      </c>
      <c r="G18" s="13">
        <f t="shared" si="0"/>
        <v>0</v>
      </c>
    </row>
    <row r="19" spans="1:7" ht="12.75">
      <c r="A19">
        <v>21400</v>
      </c>
      <c r="B19" t="s">
        <v>14</v>
      </c>
      <c r="C19">
        <v>500</v>
      </c>
      <c r="D19" s="2">
        <v>2000</v>
      </c>
      <c r="E19" s="2">
        <v>1500</v>
      </c>
      <c r="G19" s="13">
        <f t="shared" si="0"/>
        <v>3</v>
      </c>
    </row>
    <row r="20" spans="1:7" ht="12.75">
      <c r="A20">
        <v>22200</v>
      </c>
      <c r="B20" t="s">
        <v>15</v>
      </c>
      <c r="C20">
        <v>0</v>
      </c>
      <c r="D20">
        <v>0</v>
      </c>
      <c r="E20">
        <v>0</v>
      </c>
      <c r="G20" s="13">
        <f t="shared" si="0"/>
        <v>0</v>
      </c>
    </row>
    <row r="21" spans="1:7" ht="12.75">
      <c r="A21">
        <v>22601</v>
      </c>
      <c r="B21" t="s">
        <v>16</v>
      </c>
      <c r="C21" s="2">
        <v>30000</v>
      </c>
      <c r="D21" s="2">
        <v>30000</v>
      </c>
      <c r="E21">
        <v>0</v>
      </c>
      <c r="G21" s="13">
        <f t="shared" si="0"/>
        <v>0</v>
      </c>
    </row>
    <row r="22" spans="1:7" ht="12.75">
      <c r="A22">
        <v>22609</v>
      </c>
      <c r="B22" t="s">
        <v>17</v>
      </c>
      <c r="C22" s="2">
        <v>38500</v>
      </c>
      <c r="D22" s="2">
        <v>38500</v>
      </c>
      <c r="E22">
        <v>0</v>
      </c>
      <c r="G22" s="13">
        <f t="shared" si="0"/>
        <v>0</v>
      </c>
    </row>
    <row r="23" spans="1:7" ht="12.75">
      <c r="A23">
        <v>22709</v>
      </c>
      <c r="B23" t="s">
        <v>18</v>
      </c>
      <c r="C23" s="2">
        <v>6000</v>
      </c>
      <c r="D23" s="2">
        <v>6000</v>
      </c>
      <c r="E23">
        <v>0</v>
      </c>
      <c r="G23" s="13">
        <f t="shared" si="0"/>
        <v>0</v>
      </c>
    </row>
    <row r="24" spans="1:7" ht="12.75">
      <c r="A24">
        <v>23400</v>
      </c>
      <c r="B24" t="s">
        <v>19</v>
      </c>
      <c r="C24" s="2">
        <v>155500</v>
      </c>
      <c r="D24" s="2">
        <v>155500</v>
      </c>
      <c r="E24">
        <v>0</v>
      </c>
      <c r="G24" s="13">
        <f t="shared" si="0"/>
        <v>0</v>
      </c>
    </row>
    <row r="25" spans="1:7" ht="12.75">
      <c r="A25">
        <v>23402</v>
      </c>
      <c r="B25" t="s">
        <v>20</v>
      </c>
      <c r="C25" s="2">
        <v>6200</v>
      </c>
      <c r="D25" s="2">
        <v>6200</v>
      </c>
      <c r="E25">
        <v>0</v>
      </c>
      <c r="G25" s="13">
        <f t="shared" si="0"/>
        <v>0</v>
      </c>
    </row>
    <row r="26" spans="2:7" s="3" customFormat="1" ht="12.75">
      <c r="B26" s="4" t="s">
        <v>200</v>
      </c>
      <c r="C26" s="5">
        <f>SUM(C16:C25)</f>
        <v>952291.8</v>
      </c>
      <c r="D26" s="5">
        <f>SUM(D16:D25)</f>
        <v>1000926</v>
      </c>
      <c r="E26" s="5">
        <f>SUM(E16:E25)</f>
        <v>48634.2</v>
      </c>
      <c r="G26" s="13"/>
    </row>
    <row r="27" spans="2:7" ht="12.75">
      <c r="B27" s="2"/>
      <c r="G27" s="13"/>
    </row>
    <row r="28" spans="1:7" ht="12.75">
      <c r="A28" s="3">
        <v>1210</v>
      </c>
      <c r="B28" s="3" t="s">
        <v>22</v>
      </c>
      <c r="G28" s="13"/>
    </row>
    <row r="29" spans="1:7" ht="12.75">
      <c r="A29">
        <v>12000</v>
      </c>
      <c r="B29" t="s">
        <v>23</v>
      </c>
      <c r="C29" s="2">
        <v>408614.37</v>
      </c>
      <c r="D29" s="2">
        <v>440687</v>
      </c>
      <c r="E29" s="2">
        <v>32072.63</v>
      </c>
      <c r="G29" s="13">
        <f t="shared" si="0"/>
        <v>0.07849119452162194</v>
      </c>
    </row>
    <row r="30" spans="1:7" ht="12.75">
      <c r="A30">
        <v>12100</v>
      </c>
      <c r="B30" t="s">
        <v>24</v>
      </c>
      <c r="C30" s="2">
        <v>493411.8</v>
      </c>
      <c r="D30" s="2">
        <v>524989</v>
      </c>
      <c r="E30" s="2">
        <v>31577.2</v>
      </c>
      <c r="G30" s="13">
        <f t="shared" si="0"/>
        <v>0.06399765875076356</v>
      </c>
    </row>
    <row r="31" spans="1:7" ht="12.75">
      <c r="A31">
        <v>15000</v>
      </c>
      <c r="B31" t="s">
        <v>25</v>
      </c>
      <c r="C31" s="2">
        <v>95978.84</v>
      </c>
      <c r="D31" s="2">
        <v>91076</v>
      </c>
      <c r="E31" s="2">
        <v>-4902.84</v>
      </c>
      <c r="G31" s="13">
        <f t="shared" si="0"/>
        <v>-0.051082509436454954</v>
      </c>
    </row>
    <row r="32" spans="1:7" ht="12.75">
      <c r="A32">
        <v>15100</v>
      </c>
      <c r="B32" t="s">
        <v>26</v>
      </c>
      <c r="C32" s="2">
        <v>6000</v>
      </c>
      <c r="D32" s="2">
        <v>7000</v>
      </c>
      <c r="E32" s="2">
        <v>1000</v>
      </c>
      <c r="G32" s="13">
        <f t="shared" si="0"/>
        <v>0.16666666666666666</v>
      </c>
    </row>
    <row r="33" spans="1:7" ht="12.75">
      <c r="A33">
        <v>22000</v>
      </c>
      <c r="B33" t="s">
        <v>27</v>
      </c>
      <c r="C33" s="2">
        <v>90000</v>
      </c>
      <c r="D33" s="2">
        <v>90000</v>
      </c>
      <c r="E33">
        <v>0</v>
      </c>
      <c r="G33" s="13">
        <f t="shared" si="0"/>
        <v>0</v>
      </c>
    </row>
    <row r="34" spans="1:7" ht="12.75">
      <c r="A34">
        <v>22001</v>
      </c>
      <c r="B34" t="s">
        <v>28</v>
      </c>
      <c r="C34" s="2">
        <v>40000</v>
      </c>
      <c r="D34" s="2">
        <v>40000</v>
      </c>
      <c r="E34">
        <v>0</v>
      </c>
      <c r="G34" s="13">
        <f t="shared" si="0"/>
        <v>0</v>
      </c>
    </row>
    <row r="35" spans="1:7" ht="12.75">
      <c r="A35">
        <v>22201</v>
      </c>
      <c r="B35" t="s">
        <v>29</v>
      </c>
      <c r="C35" s="2">
        <v>93000</v>
      </c>
      <c r="D35" s="2">
        <v>123000</v>
      </c>
      <c r="E35" s="2">
        <v>30000</v>
      </c>
      <c r="G35" s="13">
        <f t="shared" si="0"/>
        <v>0.3225806451612903</v>
      </c>
    </row>
    <row r="36" spans="1:7" ht="12.75">
      <c r="A36">
        <v>22400</v>
      </c>
      <c r="B36" t="s">
        <v>30</v>
      </c>
      <c r="C36" s="2">
        <v>202000</v>
      </c>
      <c r="D36" s="2">
        <v>208060</v>
      </c>
      <c r="E36" s="2">
        <v>6060</v>
      </c>
      <c r="G36" s="13">
        <f t="shared" si="0"/>
        <v>0.03</v>
      </c>
    </row>
    <row r="37" spans="1:7" ht="12.75">
      <c r="A37">
        <v>22603</v>
      </c>
      <c r="B37" t="s">
        <v>31</v>
      </c>
      <c r="C37" s="2">
        <v>13600</v>
      </c>
      <c r="D37" s="2">
        <v>13600</v>
      </c>
      <c r="E37">
        <v>0</v>
      </c>
      <c r="G37" s="13">
        <f t="shared" si="0"/>
        <v>0</v>
      </c>
    </row>
    <row r="38" spans="1:7" ht="12.75">
      <c r="A38">
        <v>22609</v>
      </c>
      <c r="B38" t="s">
        <v>17</v>
      </c>
      <c r="C38" s="2">
        <v>90500</v>
      </c>
      <c r="D38" s="2">
        <v>90521</v>
      </c>
      <c r="E38">
        <v>21</v>
      </c>
      <c r="G38" s="13">
        <f t="shared" si="0"/>
        <v>0.00023204419889502763</v>
      </c>
    </row>
    <row r="39" spans="1:7" ht="12.75">
      <c r="A39">
        <v>22612</v>
      </c>
      <c r="B39" t="s">
        <v>32</v>
      </c>
      <c r="C39" s="2">
        <v>6200</v>
      </c>
      <c r="D39" s="2">
        <v>24000</v>
      </c>
      <c r="E39" s="2">
        <v>17800</v>
      </c>
      <c r="G39" s="13">
        <f t="shared" si="0"/>
        <v>2.870967741935484</v>
      </c>
    </row>
    <row r="40" spans="1:7" ht="12.75">
      <c r="A40">
        <v>22709</v>
      </c>
      <c r="B40" t="s">
        <v>18</v>
      </c>
      <c r="C40" s="2">
        <v>187200</v>
      </c>
      <c r="D40" s="2">
        <v>282816</v>
      </c>
      <c r="E40" s="2">
        <v>95616</v>
      </c>
      <c r="G40" s="13">
        <f t="shared" si="0"/>
        <v>0.5107692307692308</v>
      </c>
    </row>
    <row r="41" spans="1:7" ht="12.75">
      <c r="A41">
        <v>23200</v>
      </c>
      <c r="B41" t="s">
        <v>20</v>
      </c>
      <c r="C41" s="2">
        <v>48700</v>
      </c>
      <c r="D41" s="2">
        <v>50000</v>
      </c>
      <c r="E41" s="2">
        <v>1300</v>
      </c>
      <c r="G41" s="13">
        <f t="shared" si="0"/>
        <v>0.026694045174537988</v>
      </c>
    </row>
    <row r="42" spans="2:7" s="3" customFormat="1" ht="12.75">
      <c r="B42" s="4" t="s">
        <v>200</v>
      </c>
      <c r="C42" s="5">
        <f>SUM(C29:C41)</f>
        <v>1775205.0099999998</v>
      </c>
      <c r="D42" s="5">
        <f>SUM(D29:D41)</f>
        <v>1985749</v>
      </c>
      <c r="E42" s="5">
        <f>SUM(E29:E41)</f>
        <v>210543.99</v>
      </c>
      <c r="G42" s="13"/>
    </row>
    <row r="43" spans="2:7" ht="12.75">
      <c r="B43" s="2"/>
      <c r="E43" s="2"/>
      <c r="G43" s="13"/>
    </row>
    <row r="44" spans="1:7" ht="12.75">
      <c r="A44" s="6">
        <v>1230</v>
      </c>
      <c r="B44" s="6" t="s">
        <v>34</v>
      </c>
      <c r="G44" s="13"/>
    </row>
    <row r="45" spans="1:7" ht="12.75">
      <c r="A45">
        <v>21201</v>
      </c>
      <c r="B45" t="s">
        <v>35</v>
      </c>
      <c r="C45" s="2">
        <v>2000</v>
      </c>
      <c r="D45" s="2">
        <v>2000</v>
      </c>
      <c r="E45">
        <v>0</v>
      </c>
      <c r="G45" s="13">
        <f t="shared" si="0"/>
        <v>0</v>
      </c>
    </row>
    <row r="46" spans="1:7" ht="12.75">
      <c r="A46">
        <v>21800</v>
      </c>
      <c r="B46" t="s">
        <v>36</v>
      </c>
      <c r="C46" s="2">
        <v>250000</v>
      </c>
      <c r="D46" s="2">
        <v>250000</v>
      </c>
      <c r="E46">
        <v>0</v>
      </c>
      <c r="G46" s="13">
        <f t="shared" si="0"/>
        <v>0</v>
      </c>
    </row>
    <row r="47" spans="1:7" ht="12.75">
      <c r="A47">
        <v>22100</v>
      </c>
      <c r="B47" t="s">
        <v>37</v>
      </c>
      <c r="C47" s="2">
        <v>245000</v>
      </c>
      <c r="D47" s="2">
        <v>248000</v>
      </c>
      <c r="E47" s="2">
        <v>3000</v>
      </c>
      <c r="G47" s="13">
        <f t="shared" si="0"/>
        <v>0.012244897959183673</v>
      </c>
    </row>
    <row r="48" spans="1:7" ht="12.75">
      <c r="A48">
        <v>22101</v>
      </c>
      <c r="B48" t="s">
        <v>38</v>
      </c>
      <c r="C48" s="2">
        <v>3200</v>
      </c>
      <c r="D48" s="2">
        <v>3200</v>
      </c>
      <c r="E48">
        <v>0</v>
      </c>
      <c r="G48" s="13">
        <f t="shared" si="0"/>
        <v>0</v>
      </c>
    </row>
    <row r="49" spans="1:7" ht="12.75">
      <c r="A49">
        <v>22103</v>
      </c>
      <c r="B49" t="s">
        <v>39</v>
      </c>
      <c r="C49" s="2">
        <v>77000</v>
      </c>
      <c r="D49" s="2">
        <v>97000</v>
      </c>
      <c r="E49" s="2">
        <v>20000</v>
      </c>
      <c r="G49" s="13">
        <f t="shared" si="0"/>
        <v>0.2597402597402597</v>
      </c>
    </row>
    <row r="50" spans="1:7" ht="12.75">
      <c r="A50">
        <v>22200</v>
      </c>
      <c r="B50" t="s">
        <v>40</v>
      </c>
      <c r="C50" s="2">
        <v>231100</v>
      </c>
      <c r="D50" s="2">
        <v>231100</v>
      </c>
      <c r="E50">
        <v>0</v>
      </c>
      <c r="G50" s="13">
        <f t="shared" si="0"/>
        <v>0</v>
      </c>
    </row>
    <row r="51" spans="1:7" ht="12.75">
      <c r="A51">
        <v>22700</v>
      </c>
      <c r="B51" t="s">
        <v>41</v>
      </c>
      <c r="C51" s="2">
        <v>2290935.77</v>
      </c>
      <c r="D51" s="2">
        <v>2359664</v>
      </c>
      <c r="E51" s="2">
        <v>68728.23</v>
      </c>
      <c r="G51" s="13">
        <f t="shared" si="0"/>
        <v>0.03000006848729766</v>
      </c>
    </row>
    <row r="52" spans="1:7" ht="12.75">
      <c r="A52">
        <v>22707</v>
      </c>
      <c r="B52" t="s">
        <v>42</v>
      </c>
      <c r="C52" s="2">
        <v>600000</v>
      </c>
      <c r="D52" s="2">
        <v>600000</v>
      </c>
      <c r="E52">
        <v>0</v>
      </c>
      <c r="G52" s="13">
        <f t="shared" si="0"/>
        <v>0</v>
      </c>
    </row>
    <row r="53" spans="1:7" ht="12.75">
      <c r="A53">
        <v>22709</v>
      </c>
      <c r="B53" t="s">
        <v>18</v>
      </c>
      <c r="C53" s="2">
        <v>156000</v>
      </c>
      <c r="D53" s="2">
        <v>156000</v>
      </c>
      <c r="E53">
        <v>0</v>
      </c>
      <c r="G53" s="13">
        <f t="shared" si="0"/>
        <v>0</v>
      </c>
    </row>
    <row r="54" spans="2:7" s="3" customFormat="1" ht="12.75">
      <c r="B54" s="4" t="s">
        <v>200</v>
      </c>
      <c r="C54" s="5">
        <f>SUM(C45:C53)</f>
        <v>3855235.77</v>
      </c>
      <c r="D54" s="5">
        <f>SUM(D45:D53)</f>
        <v>3946964</v>
      </c>
      <c r="E54" s="5">
        <f>SUM(E45:E53)</f>
        <v>91728.23</v>
      </c>
      <c r="G54" s="13"/>
    </row>
    <row r="55" spans="2:7" ht="12.75">
      <c r="B55" s="2"/>
      <c r="G55" s="13"/>
    </row>
    <row r="56" spans="1:7" ht="12.75">
      <c r="A56" s="6">
        <v>1231</v>
      </c>
      <c r="B56" s="6" t="s">
        <v>44</v>
      </c>
      <c r="G56" s="13"/>
    </row>
    <row r="57" spans="1:7" ht="12.75">
      <c r="A57">
        <v>20600</v>
      </c>
      <c r="B57" t="s">
        <v>45</v>
      </c>
      <c r="C57" s="2">
        <v>138500</v>
      </c>
      <c r="D57" s="2">
        <v>150000</v>
      </c>
      <c r="E57" s="2">
        <v>11500</v>
      </c>
      <c r="G57" s="13">
        <f t="shared" si="0"/>
        <v>0.08303249097472924</v>
      </c>
    </row>
    <row r="58" spans="1:7" ht="12.75">
      <c r="A58">
        <v>21800</v>
      </c>
      <c r="B58" t="s">
        <v>36</v>
      </c>
      <c r="C58" s="2">
        <v>3000</v>
      </c>
      <c r="D58" s="2">
        <v>3000</v>
      </c>
      <c r="E58">
        <v>0</v>
      </c>
      <c r="G58" s="13">
        <f t="shared" si="0"/>
        <v>0</v>
      </c>
    </row>
    <row r="59" spans="1:7" ht="12.75">
      <c r="A59">
        <v>22709</v>
      </c>
      <c r="B59" t="s">
        <v>18</v>
      </c>
      <c r="C59" s="2">
        <v>115000</v>
      </c>
      <c r="D59" s="2">
        <v>166000</v>
      </c>
      <c r="E59" s="2">
        <v>51000</v>
      </c>
      <c r="G59" s="13">
        <f t="shared" si="0"/>
        <v>0.4434782608695652</v>
      </c>
    </row>
    <row r="60" spans="2:7" s="3" customFormat="1" ht="12.75">
      <c r="B60" s="4" t="s">
        <v>200</v>
      </c>
      <c r="C60" s="5">
        <f>SUM(C57:C59)</f>
        <v>256500</v>
      </c>
      <c r="D60" s="5">
        <f>SUM(D57:D59)</f>
        <v>319000</v>
      </c>
      <c r="E60" s="5">
        <f>SUM(E57:E59)</f>
        <v>62500</v>
      </c>
      <c r="G60" s="13"/>
    </row>
    <row r="61" spans="2:7" ht="12.75">
      <c r="B61" s="2"/>
      <c r="C61" s="2"/>
      <c r="G61" s="13"/>
    </row>
    <row r="62" spans="1:7" ht="12.75">
      <c r="A62" s="6">
        <v>2220</v>
      </c>
      <c r="B62" s="6" t="s">
        <v>47</v>
      </c>
      <c r="G62" s="13"/>
    </row>
    <row r="63" spans="1:7" ht="12.75">
      <c r="A63">
        <v>12000</v>
      </c>
      <c r="B63" t="s">
        <v>23</v>
      </c>
      <c r="C63" s="2">
        <v>1154896.1</v>
      </c>
      <c r="D63" s="2">
        <v>1233606</v>
      </c>
      <c r="E63" s="2">
        <v>78709.9</v>
      </c>
      <c r="G63" s="13">
        <f t="shared" si="0"/>
        <v>0.06815323040747993</v>
      </c>
    </row>
    <row r="64" spans="1:7" ht="12.75">
      <c r="A64">
        <v>12100</v>
      </c>
      <c r="B64" t="s">
        <v>48</v>
      </c>
      <c r="C64" s="2">
        <v>1455851.88</v>
      </c>
      <c r="D64" s="2">
        <v>1518710</v>
      </c>
      <c r="E64" s="2">
        <v>62858.12</v>
      </c>
      <c r="G64" s="13">
        <f t="shared" si="0"/>
        <v>0.04317617806009222</v>
      </c>
    </row>
    <row r="65" spans="1:7" ht="12.75">
      <c r="A65">
        <v>13002</v>
      </c>
      <c r="B65" t="s">
        <v>49</v>
      </c>
      <c r="C65" s="2">
        <v>16660.1</v>
      </c>
      <c r="D65" s="2">
        <v>17147</v>
      </c>
      <c r="E65">
        <v>486.9</v>
      </c>
      <c r="G65" s="13">
        <f t="shared" si="0"/>
        <v>0.029225514852852026</v>
      </c>
    </row>
    <row r="66" spans="1:7" ht="12.75">
      <c r="A66">
        <v>15000</v>
      </c>
      <c r="B66" t="s">
        <v>25</v>
      </c>
      <c r="C66" s="2">
        <v>355022.77</v>
      </c>
      <c r="D66" s="2">
        <v>344228</v>
      </c>
      <c r="E66" s="2">
        <v>-10794.77</v>
      </c>
      <c r="G66" s="13">
        <f t="shared" si="0"/>
        <v>-0.030405852559823133</v>
      </c>
    </row>
    <row r="67" spans="1:7" ht="12.75">
      <c r="A67">
        <v>15001</v>
      </c>
      <c r="B67" t="s">
        <v>50</v>
      </c>
      <c r="C67" s="2">
        <v>1315.8</v>
      </c>
      <c r="D67" s="2">
        <v>1174</v>
      </c>
      <c r="E67">
        <v>-141.8</v>
      </c>
      <c r="G67" s="13">
        <f t="shared" si="0"/>
        <v>-0.10776713786289711</v>
      </c>
    </row>
    <row r="68" spans="1:7" ht="12.75">
      <c r="A68">
        <v>15100</v>
      </c>
      <c r="B68" t="s">
        <v>26</v>
      </c>
      <c r="C68" s="2">
        <v>85000</v>
      </c>
      <c r="D68" s="2">
        <v>85000</v>
      </c>
      <c r="E68">
        <v>0</v>
      </c>
      <c r="G68" s="13">
        <f t="shared" si="0"/>
        <v>0</v>
      </c>
    </row>
    <row r="69" spans="1:7" ht="12.75">
      <c r="A69">
        <v>15101</v>
      </c>
      <c r="B69" t="s">
        <v>51</v>
      </c>
      <c r="C69" s="2">
        <v>1000</v>
      </c>
      <c r="D69" s="2">
        <v>1500</v>
      </c>
      <c r="E69">
        <v>500</v>
      </c>
      <c r="G69" s="13">
        <f t="shared" si="0"/>
        <v>0.5</v>
      </c>
    </row>
    <row r="70" spans="1:7" ht="12.75">
      <c r="A70">
        <v>20400</v>
      </c>
      <c r="B70" t="s">
        <v>13</v>
      </c>
      <c r="C70" s="2">
        <v>121065.12</v>
      </c>
      <c r="D70" s="2">
        <v>130211</v>
      </c>
      <c r="E70" s="2">
        <v>9145.88</v>
      </c>
      <c r="G70" s="13">
        <f aca="true" t="shared" si="1" ref="G70:G133">IF(C70=0,0,E70/C70)</f>
        <v>0.07554512810956615</v>
      </c>
    </row>
    <row r="71" spans="1:7" ht="12.75">
      <c r="A71">
        <v>21300</v>
      </c>
      <c r="B71" t="s">
        <v>52</v>
      </c>
      <c r="C71" s="2">
        <v>42700</v>
      </c>
      <c r="D71" s="2">
        <v>38981</v>
      </c>
      <c r="E71" s="2">
        <v>-3719</v>
      </c>
      <c r="G71" s="13">
        <f t="shared" si="1"/>
        <v>-0.087096018735363</v>
      </c>
    </row>
    <row r="72" spans="1:7" ht="12.75">
      <c r="A72">
        <v>22000</v>
      </c>
      <c r="B72" t="s">
        <v>27</v>
      </c>
      <c r="C72" s="2">
        <v>18500</v>
      </c>
      <c r="D72" s="2">
        <v>18500</v>
      </c>
      <c r="E72">
        <v>0</v>
      </c>
      <c r="G72" s="13">
        <f t="shared" si="1"/>
        <v>0</v>
      </c>
    </row>
    <row r="73" spans="1:7" ht="12.75">
      <c r="A73">
        <v>22104</v>
      </c>
      <c r="B73" t="s">
        <v>53</v>
      </c>
      <c r="C73" s="2">
        <v>166500</v>
      </c>
      <c r="D73" s="2">
        <v>105300</v>
      </c>
      <c r="E73" s="2">
        <v>-61200</v>
      </c>
      <c r="G73" s="13">
        <f t="shared" si="1"/>
        <v>-0.3675675675675676</v>
      </c>
    </row>
    <row r="74" spans="1:7" ht="12.75">
      <c r="A74">
        <v>22109</v>
      </c>
      <c r="B74" t="s">
        <v>54</v>
      </c>
      <c r="C74" s="2">
        <v>10700</v>
      </c>
      <c r="D74" s="2">
        <v>10700</v>
      </c>
      <c r="E74">
        <v>0</v>
      </c>
      <c r="G74" s="13">
        <f t="shared" si="1"/>
        <v>0</v>
      </c>
    </row>
    <row r="75" spans="1:7" ht="12.75">
      <c r="A75">
        <v>22601</v>
      </c>
      <c r="B75" t="s">
        <v>55</v>
      </c>
      <c r="C75" s="2">
        <v>9000</v>
      </c>
      <c r="D75" s="2">
        <v>8000</v>
      </c>
      <c r="E75" s="2">
        <v>-1000</v>
      </c>
      <c r="G75" s="13">
        <f t="shared" si="1"/>
        <v>-0.1111111111111111</v>
      </c>
    </row>
    <row r="76" spans="1:7" ht="12.75">
      <c r="A76">
        <v>22609</v>
      </c>
      <c r="B76" t="s">
        <v>17</v>
      </c>
      <c r="C76" s="2">
        <v>11000</v>
      </c>
      <c r="D76" s="2">
        <v>11330</v>
      </c>
      <c r="E76">
        <v>330</v>
      </c>
      <c r="G76" s="13">
        <f t="shared" si="1"/>
        <v>0.03</v>
      </c>
    </row>
    <row r="77" spans="1:7" ht="12.75">
      <c r="A77">
        <v>22709</v>
      </c>
      <c r="B77" t="s">
        <v>18</v>
      </c>
      <c r="C77" s="2">
        <v>171543.26</v>
      </c>
      <c r="D77" s="2">
        <v>176690</v>
      </c>
      <c r="E77" s="2">
        <v>5146.74</v>
      </c>
      <c r="G77" s="13">
        <f t="shared" si="1"/>
        <v>0.030002577775425275</v>
      </c>
    </row>
    <row r="78" spans="2:7" s="3" customFormat="1" ht="12.75">
      <c r="B78" s="4" t="s">
        <v>200</v>
      </c>
      <c r="C78" s="5">
        <f>SUM(C63:C77)</f>
        <v>3620755.0300000003</v>
      </c>
      <c r="D78" s="5">
        <f>SUM(D63:D77)</f>
        <v>3701077</v>
      </c>
      <c r="E78" s="5">
        <f>SUM(E63:E77)</f>
        <v>80321.97000000002</v>
      </c>
      <c r="G78" s="13"/>
    </row>
    <row r="79" spans="2:7" ht="12.75">
      <c r="B79" s="2"/>
      <c r="C79" s="2"/>
      <c r="D79" s="2"/>
      <c r="G79" s="13"/>
    </row>
    <row r="80" spans="1:7" ht="12.75">
      <c r="A80" s="6">
        <v>2230</v>
      </c>
      <c r="B80" s="6" t="s">
        <v>57</v>
      </c>
      <c r="G80" s="13"/>
    </row>
    <row r="81" spans="1:7" ht="12.75">
      <c r="A81">
        <v>21400</v>
      </c>
      <c r="B81" t="s">
        <v>58</v>
      </c>
      <c r="C81" s="2">
        <v>4700</v>
      </c>
      <c r="D81" s="2">
        <v>4400</v>
      </c>
      <c r="E81">
        <v>-300</v>
      </c>
      <c r="G81" s="13">
        <f t="shared" si="1"/>
        <v>-0.06382978723404255</v>
      </c>
    </row>
    <row r="82" spans="1:7" ht="12.75">
      <c r="A82">
        <v>22104</v>
      </c>
      <c r="B82" t="s">
        <v>53</v>
      </c>
      <c r="C82" s="2">
        <v>5700</v>
      </c>
      <c r="D82" s="2">
        <v>5700</v>
      </c>
      <c r="E82">
        <v>0</v>
      </c>
      <c r="G82" s="13">
        <f t="shared" si="1"/>
        <v>0</v>
      </c>
    </row>
    <row r="83" spans="1:7" ht="12.75">
      <c r="A83">
        <v>22109</v>
      </c>
      <c r="B83" t="s">
        <v>54</v>
      </c>
      <c r="C83" s="2">
        <v>3248</v>
      </c>
      <c r="D83" s="2">
        <v>3248</v>
      </c>
      <c r="E83">
        <v>0</v>
      </c>
      <c r="G83" s="13">
        <f t="shared" si="1"/>
        <v>0</v>
      </c>
    </row>
    <row r="84" spans="1:7" ht="12.75">
      <c r="A84">
        <v>22609</v>
      </c>
      <c r="B84" t="s">
        <v>17</v>
      </c>
      <c r="C84" s="2">
        <v>13920</v>
      </c>
      <c r="D84" s="2">
        <v>13920</v>
      </c>
      <c r="E84">
        <v>0</v>
      </c>
      <c r="G84" s="13">
        <f t="shared" si="1"/>
        <v>0</v>
      </c>
    </row>
    <row r="85" spans="1:7" ht="12.75">
      <c r="A85">
        <v>22706</v>
      </c>
      <c r="B85" t="s">
        <v>59</v>
      </c>
      <c r="C85">
        <v>0</v>
      </c>
      <c r="D85">
        <v>0</v>
      </c>
      <c r="E85">
        <v>0</v>
      </c>
      <c r="G85" s="13">
        <f t="shared" si="1"/>
        <v>0</v>
      </c>
    </row>
    <row r="86" spans="1:7" ht="12.75">
      <c r="A86">
        <v>23200</v>
      </c>
      <c r="B86" t="s">
        <v>20</v>
      </c>
      <c r="C86" s="2">
        <v>5700</v>
      </c>
      <c r="D86" s="2">
        <v>5700</v>
      </c>
      <c r="E86">
        <v>0</v>
      </c>
      <c r="G86" s="13">
        <f t="shared" si="1"/>
        <v>0</v>
      </c>
    </row>
    <row r="87" spans="2:7" s="3" customFormat="1" ht="12.75">
      <c r="B87" s="4" t="s">
        <v>200</v>
      </c>
      <c r="C87" s="5">
        <f>SUM(C81:C86)</f>
        <v>33268</v>
      </c>
      <c r="D87" s="5">
        <f>SUM(D81:D86)</f>
        <v>32968</v>
      </c>
      <c r="E87" s="5">
        <f>SUM(E81:E86)</f>
        <v>-300</v>
      </c>
      <c r="G87" s="13"/>
    </row>
    <row r="88" spans="2:7" ht="12.75">
      <c r="B88" s="2"/>
      <c r="G88" s="13"/>
    </row>
    <row r="89" spans="1:7" ht="12.75">
      <c r="A89" s="6">
        <v>3140</v>
      </c>
      <c r="B89" s="6" t="s">
        <v>61</v>
      </c>
      <c r="G89" s="13"/>
    </row>
    <row r="90" spans="1:7" ht="12.75">
      <c r="A90">
        <v>16000</v>
      </c>
      <c r="B90" t="s">
        <v>62</v>
      </c>
      <c r="C90" s="2">
        <v>3000000</v>
      </c>
      <c r="D90" s="2">
        <v>3020000</v>
      </c>
      <c r="E90" s="2">
        <v>20000</v>
      </c>
      <c r="G90" s="13">
        <f t="shared" si="1"/>
        <v>0.006666666666666667</v>
      </c>
    </row>
    <row r="91" spans="1:7" ht="12.75">
      <c r="A91">
        <v>16001</v>
      </c>
      <c r="B91" t="s">
        <v>63</v>
      </c>
      <c r="C91" s="2">
        <v>37000</v>
      </c>
      <c r="D91" s="2">
        <v>37000</v>
      </c>
      <c r="E91">
        <v>0</v>
      </c>
      <c r="G91" s="13">
        <f t="shared" si="1"/>
        <v>0</v>
      </c>
    </row>
    <row r="92" spans="1:7" ht="12.75">
      <c r="A92">
        <v>16200</v>
      </c>
      <c r="B92" t="s">
        <v>64</v>
      </c>
      <c r="C92" s="2">
        <v>38000</v>
      </c>
      <c r="D92" s="2">
        <v>38000</v>
      </c>
      <c r="E92">
        <v>0</v>
      </c>
      <c r="G92" s="13">
        <f t="shared" si="1"/>
        <v>0</v>
      </c>
    </row>
    <row r="93" spans="1:7" ht="12.75">
      <c r="A93">
        <v>16205</v>
      </c>
      <c r="B93" t="s">
        <v>65</v>
      </c>
      <c r="C93" s="2">
        <v>160000</v>
      </c>
      <c r="D93">
        <v>0</v>
      </c>
      <c r="G93" s="13">
        <f t="shared" si="1"/>
        <v>0</v>
      </c>
    </row>
    <row r="94" spans="2:7" s="3" customFormat="1" ht="12.75">
      <c r="B94" s="4" t="s">
        <v>200</v>
      </c>
      <c r="C94" s="5">
        <f>SUM(C90:C93)</f>
        <v>3235000</v>
      </c>
      <c r="D94" s="5">
        <f>SUM(D90:D93)</f>
        <v>3095000</v>
      </c>
      <c r="E94" s="5">
        <f>SUM(E90:E93)</f>
        <v>20000</v>
      </c>
      <c r="G94" s="13"/>
    </row>
    <row r="95" spans="2:7" ht="12.75">
      <c r="B95" s="2"/>
      <c r="C95" s="2"/>
      <c r="G95" s="13"/>
    </row>
    <row r="96" spans="1:7" ht="12.75">
      <c r="A96" s="6">
        <v>3141</v>
      </c>
      <c r="B96" s="6" t="s">
        <v>67</v>
      </c>
      <c r="G96" s="13"/>
    </row>
    <row r="97" spans="1:7" ht="12.75">
      <c r="A97">
        <v>14100</v>
      </c>
      <c r="B97" t="s">
        <v>68</v>
      </c>
      <c r="C97" s="2">
        <v>60000</v>
      </c>
      <c r="D97" s="2">
        <v>89933</v>
      </c>
      <c r="E97" s="2">
        <v>29933</v>
      </c>
      <c r="G97" s="13">
        <f t="shared" si="1"/>
        <v>0.49888333333333335</v>
      </c>
    </row>
    <row r="98" spans="1:7" ht="12.75">
      <c r="A98">
        <v>15202</v>
      </c>
      <c r="B98" t="s">
        <v>69</v>
      </c>
      <c r="C98" s="2">
        <v>16000</v>
      </c>
      <c r="D98">
        <v>0</v>
      </c>
      <c r="E98" s="2">
        <v>-16000</v>
      </c>
      <c r="G98" s="13">
        <f t="shared" si="1"/>
        <v>-1</v>
      </c>
    </row>
    <row r="99" spans="1:7" ht="12.75">
      <c r="A99">
        <v>15203</v>
      </c>
      <c r="B99" t="s">
        <v>213</v>
      </c>
      <c r="C99">
        <v>0</v>
      </c>
      <c r="D99">
        <v>0</v>
      </c>
      <c r="E99">
        <v>0</v>
      </c>
      <c r="G99" s="13">
        <f t="shared" si="1"/>
        <v>0</v>
      </c>
    </row>
    <row r="100" spans="2:7" s="3" customFormat="1" ht="12.75">
      <c r="B100" s="4" t="s">
        <v>200</v>
      </c>
      <c r="C100" s="5">
        <f>SUM(C97:C99)</f>
        <v>76000</v>
      </c>
      <c r="D100" s="5">
        <f>SUM(D97:D99)</f>
        <v>89933</v>
      </c>
      <c r="E100" s="5">
        <f>SUM(E97:E99)</f>
        <v>13933</v>
      </c>
      <c r="G100" s="13">
        <f t="shared" si="1"/>
        <v>0.18332894736842106</v>
      </c>
    </row>
    <row r="101" spans="2:7" ht="12.75">
      <c r="B101" s="2"/>
      <c r="C101" s="2"/>
      <c r="G101" s="13">
        <f t="shared" si="1"/>
        <v>0</v>
      </c>
    </row>
    <row r="102" spans="1:7" ht="12.75">
      <c r="A102" s="6">
        <v>3220</v>
      </c>
      <c r="B102" s="6" t="s">
        <v>73</v>
      </c>
      <c r="G102" s="13">
        <f t="shared" si="1"/>
        <v>0</v>
      </c>
    </row>
    <row r="103" spans="1:7" ht="12.75">
      <c r="A103">
        <v>13100</v>
      </c>
      <c r="B103" t="s">
        <v>74</v>
      </c>
      <c r="C103" s="2">
        <v>97629.76</v>
      </c>
      <c r="D103" s="2">
        <v>184032</v>
      </c>
      <c r="E103" s="2">
        <v>86402.24</v>
      </c>
      <c r="G103" s="13">
        <f t="shared" si="1"/>
        <v>0.8849990003048251</v>
      </c>
    </row>
    <row r="104" spans="1:7" ht="12.75">
      <c r="A104">
        <v>15002</v>
      </c>
      <c r="B104" t="s">
        <v>75</v>
      </c>
      <c r="C104" s="2">
        <v>8208.74</v>
      </c>
      <c r="D104" s="2">
        <v>10273</v>
      </c>
      <c r="E104" s="2">
        <v>2064.26</v>
      </c>
      <c r="G104" s="13">
        <f t="shared" si="1"/>
        <v>0.25147099311221943</v>
      </c>
    </row>
    <row r="105" spans="1:7" ht="12.75">
      <c r="A105">
        <v>22109</v>
      </c>
      <c r="B105" t="s">
        <v>54</v>
      </c>
      <c r="C105">
        <v>0</v>
      </c>
      <c r="D105">
        <v>0</v>
      </c>
      <c r="E105">
        <v>0</v>
      </c>
      <c r="G105" s="13">
        <f t="shared" si="1"/>
        <v>0</v>
      </c>
    </row>
    <row r="106" spans="1:7" ht="12.75">
      <c r="A106">
        <v>22609</v>
      </c>
      <c r="B106" t="s">
        <v>17</v>
      </c>
      <c r="C106">
        <v>0</v>
      </c>
      <c r="D106">
        <v>0</v>
      </c>
      <c r="E106">
        <v>0</v>
      </c>
      <c r="G106" s="13">
        <f t="shared" si="1"/>
        <v>0</v>
      </c>
    </row>
    <row r="107" spans="1:7" ht="12.75">
      <c r="A107">
        <v>22709</v>
      </c>
      <c r="B107" t="s">
        <v>18</v>
      </c>
      <c r="C107">
        <v>0</v>
      </c>
      <c r="D107">
        <v>0</v>
      </c>
      <c r="E107">
        <v>0</v>
      </c>
      <c r="G107" s="13">
        <f t="shared" si="1"/>
        <v>0</v>
      </c>
    </row>
    <row r="108" spans="1:7" ht="12.75">
      <c r="A108">
        <v>48001</v>
      </c>
      <c r="B108" t="s">
        <v>76</v>
      </c>
      <c r="C108">
        <v>0</v>
      </c>
      <c r="D108">
        <v>0</v>
      </c>
      <c r="E108">
        <v>0</v>
      </c>
      <c r="G108" s="13">
        <f t="shared" si="1"/>
        <v>0</v>
      </c>
    </row>
    <row r="109" spans="1:7" ht="12.75">
      <c r="A109" s="7" t="s">
        <v>77</v>
      </c>
      <c r="B109" s="7"/>
      <c r="G109" s="13">
        <f t="shared" si="1"/>
        <v>0</v>
      </c>
    </row>
    <row r="110" spans="1:7" ht="12.75">
      <c r="A110">
        <v>13100</v>
      </c>
      <c r="B110" t="s">
        <v>74</v>
      </c>
      <c r="C110">
        <v>0</v>
      </c>
      <c r="D110">
        <v>0</v>
      </c>
      <c r="E110">
        <v>0</v>
      </c>
      <c r="G110" s="13">
        <f t="shared" si="1"/>
        <v>0</v>
      </c>
    </row>
    <row r="111" spans="1:7" ht="12.75">
      <c r="A111">
        <v>22609</v>
      </c>
      <c r="B111" t="s">
        <v>17</v>
      </c>
      <c r="C111">
        <v>0</v>
      </c>
      <c r="D111">
        <v>0</v>
      </c>
      <c r="E111">
        <v>0</v>
      </c>
      <c r="G111" s="13">
        <f t="shared" si="1"/>
        <v>0</v>
      </c>
    </row>
    <row r="112" spans="2:7" s="3" customFormat="1" ht="12.75">
      <c r="B112" s="4" t="s">
        <v>200</v>
      </c>
      <c r="C112" s="5">
        <f>SUM(C103:C111)</f>
        <v>105838.5</v>
      </c>
      <c r="D112" s="5">
        <f>SUM(D103:D111)</f>
        <v>194305</v>
      </c>
      <c r="E112" s="5">
        <f>SUM(E103:E111)</f>
        <v>88466.5</v>
      </c>
      <c r="G112" s="13"/>
    </row>
    <row r="113" spans="2:7" ht="12.75">
      <c r="B113" s="2"/>
      <c r="G113" s="13"/>
    </row>
    <row r="114" spans="1:7" ht="12.75">
      <c r="A114" s="6">
        <v>3230</v>
      </c>
      <c r="B114" s="6" t="s">
        <v>79</v>
      </c>
      <c r="G114" s="13"/>
    </row>
    <row r="115" spans="1:7" ht="12.75">
      <c r="A115">
        <v>12000</v>
      </c>
      <c r="B115" t="s">
        <v>23</v>
      </c>
      <c r="C115" s="2">
        <v>252936.38</v>
      </c>
      <c r="D115" s="2">
        <v>281382</v>
      </c>
      <c r="E115" s="2">
        <v>28445.62</v>
      </c>
      <c r="G115" s="13">
        <f t="shared" si="1"/>
        <v>0.11246156049200988</v>
      </c>
    </row>
    <row r="116" spans="1:7" ht="12.75">
      <c r="A116">
        <v>12100</v>
      </c>
      <c r="B116" t="s">
        <v>48</v>
      </c>
      <c r="C116" s="2">
        <v>261361.8</v>
      </c>
      <c r="D116" s="2">
        <v>278573</v>
      </c>
      <c r="E116" s="2">
        <v>17211.2</v>
      </c>
      <c r="G116" s="13">
        <f t="shared" si="1"/>
        <v>0.06585201050803906</v>
      </c>
    </row>
    <row r="117" spans="1:7" ht="12.75">
      <c r="A117">
        <v>13002</v>
      </c>
      <c r="B117" t="s">
        <v>49</v>
      </c>
      <c r="C117" s="2">
        <v>224110.4</v>
      </c>
      <c r="D117" s="2">
        <v>231219</v>
      </c>
      <c r="E117" s="2">
        <v>7108.6</v>
      </c>
      <c r="G117" s="13">
        <f t="shared" si="1"/>
        <v>0.03171918840000286</v>
      </c>
    </row>
    <row r="118" spans="1:7" ht="12.75">
      <c r="A118">
        <v>15000</v>
      </c>
      <c r="B118" t="s">
        <v>25</v>
      </c>
      <c r="C118" s="2">
        <v>40126.74</v>
      </c>
      <c r="D118" s="2">
        <v>37238</v>
      </c>
      <c r="E118" s="2">
        <v>-2888.74</v>
      </c>
      <c r="G118" s="13">
        <f t="shared" si="1"/>
        <v>-0.071990398422598</v>
      </c>
    </row>
    <row r="119" spans="1:7" ht="12.75">
      <c r="A119">
        <v>15001</v>
      </c>
      <c r="B119" t="s">
        <v>50</v>
      </c>
      <c r="C119" s="2">
        <v>15734.46</v>
      </c>
      <c r="D119" s="2">
        <v>13899</v>
      </c>
      <c r="E119" s="2">
        <v>-1835.46</v>
      </c>
      <c r="G119" s="13">
        <f t="shared" si="1"/>
        <v>-0.1166522397336801</v>
      </c>
    </row>
    <row r="120" spans="1:7" ht="12.75">
      <c r="A120">
        <v>15100</v>
      </c>
      <c r="B120" t="s">
        <v>26</v>
      </c>
      <c r="C120" s="2">
        <v>1500</v>
      </c>
      <c r="D120" s="2">
        <v>5000</v>
      </c>
      <c r="E120" s="2">
        <v>3500</v>
      </c>
      <c r="G120" s="13">
        <f t="shared" si="1"/>
        <v>2.3333333333333335</v>
      </c>
    </row>
    <row r="121" spans="1:7" ht="12.75">
      <c r="A121">
        <v>15101</v>
      </c>
      <c r="B121" t="s">
        <v>51</v>
      </c>
      <c r="C121" s="2">
        <v>1000</v>
      </c>
      <c r="D121" s="2">
        <v>6000</v>
      </c>
      <c r="E121" s="2">
        <v>5000</v>
      </c>
      <c r="G121" s="13">
        <f t="shared" si="1"/>
        <v>5</v>
      </c>
    </row>
    <row r="122" spans="1:7" ht="12.75">
      <c r="A122">
        <v>22000</v>
      </c>
      <c r="B122" t="s">
        <v>27</v>
      </c>
      <c r="C122" s="2">
        <v>6000</v>
      </c>
      <c r="D122" s="2">
        <v>6000</v>
      </c>
      <c r="E122">
        <v>0</v>
      </c>
      <c r="G122" s="13">
        <f t="shared" si="1"/>
        <v>0</v>
      </c>
    </row>
    <row r="123" spans="1:7" ht="12.75">
      <c r="A123">
        <v>22609</v>
      </c>
      <c r="B123" t="s">
        <v>17</v>
      </c>
      <c r="C123" s="2">
        <v>12000</v>
      </c>
      <c r="D123" s="2">
        <v>36000</v>
      </c>
      <c r="E123" s="2">
        <v>24000</v>
      </c>
      <c r="G123" s="13">
        <f t="shared" si="1"/>
        <v>2</v>
      </c>
    </row>
    <row r="124" spans="1:7" ht="12.75">
      <c r="A124">
        <v>22614</v>
      </c>
      <c r="B124" t="s">
        <v>81</v>
      </c>
      <c r="C124">
        <v>0</v>
      </c>
      <c r="D124" s="2">
        <v>6000</v>
      </c>
      <c r="E124" s="2">
        <v>6000</v>
      </c>
      <c r="G124" s="13">
        <f t="shared" si="1"/>
        <v>0</v>
      </c>
    </row>
    <row r="125" spans="1:7" ht="12.75">
      <c r="A125">
        <v>22706</v>
      </c>
      <c r="B125" t="s">
        <v>82</v>
      </c>
      <c r="C125" s="2">
        <v>4000</v>
      </c>
      <c r="D125" s="2">
        <v>4000</v>
      </c>
      <c r="E125">
        <v>0</v>
      </c>
      <c r="G125" s="13">
        <f t="shared" si="1"/>
        <v>0</v>
      </c>
    </row>
    <row r="126" spans="1:7" ht="12.75">
      <c r="A126">
        <v>22709</v>
      </c>
      <c r="B126" t="s">
        <v>18</v>
      </c>
      <c r="C126" s="2">
        <v>637000</v>
      </c>
      <c r="D126" s="2">
        <v>665000</v>
      </c>
      <c r="E126" s="2">
        <v>28000</v>
      </c>
      <c r="G126" s="13">
        <f t="shared" si="1"/>
        <v>0.04395604395604396</v>
      </c>
    </row>
    <row r="127" spans="1:7" ht="12.75">
      <c r="A127">
        <v>22712</v>
      </c>
      <c r="B127" t="s">
        <v>83</v>
      </c>
      <c r="C127" s="2">
        <v>270000</v>
      </c>
      <c r="D127" s="2">
        <v>270000</v>
      </c>
      <c r="E127">
        <v>0</v>
      </c>
      <c r="G127" s="13">
        <f t="shared" si="1"/>
        <v>0</v>
      </c>
    </row>
    <row r="128" spans="1:7" ht="12.75">
      <c r="A128">
        <v>22713</v>
      </c>
      <c r="B128" t="s">
        <v>84</v>
      </c>
      <c r="C128" s="2">
        <v>239520</v>
      </c>
      <c r="D128" s="2">
        <v>247900</v>
      </c>
      <c r="E128" s="2">
        <v>8380</v>
      </c>
      <c r="G128" s="13">
        <f t="shared" si="1"/>
        <v>0.03498663994655979</v>
      </c>
    </row>
    <row r="129" spans="1:7" ht="12.75">
      <c r="A129">
        <v>22717</v>
      </c>
      <c r="B129" t="s">
        <v>85</v>
      </c>
      <c r="C129">
        <v>0</v>
      </c>
      <c r="D129" s="2">
        <v>25000</v>
      </c>
      <c r="E129" s="2">
        <v>25000</v>
      </c>
      <c r="G129" s="13">
        <f t="shared" si="1"/>
        <v>0</v>
      </c>
    </row>
    <row r="130" spans="1:7" ht="12.75">
      <c r="A130">
        <v>46701</v>
      </c>
      <c r="B130" t="s">
        <v>86</v>
      </c>
      <c r="C130" s="2">
        <v>7000</v>
      </c>
      <c r="D130" s="2">
        <v>7000</v>
      </c>
      <c r="E130">
        <v>0</v>
      </c>
      <c r="G130" s="13">
        <f t="shared" si="1"/>
        <v>0</v>
      </c>
    </row>
    <row r="131" spans="1:7" ht="12.75">
      <c r="A131">
        <v>48002</v>
      </c>
      <c r="B131" t="s">
        <v>87</v>
      </c>
      <c r="C131" s="2">
        <v>181000</v>
      </c>
      <c r="D131" s="2">
        <v>231000</v>
      </c>
      <c r="E131" s="2">
        <v>50000</v>
      </c>
      <c r="G131" s="13">
        <f t="shared" si="1"/>
        <v>0.27624309392265195</v>
      </c>
    </row>
    <row r="132" spans="1:7" ht="12.75">
      <c r="A132">
        <v>48003</v>
      </c>
      <c r="B132" t="s">
        <v>88</v>
      </c>
      <c r="C132" s="2">
        <v>60000</v>
      </c>
      <c r="D132" s="2">
        <v>71500</v>
      </c>
      <c r="E132" s="2">
        <v>11500</v>
      </c>
      <c r="G132" s="13">
        <f t="shared" si="1"/>
        <v>0.19166666666666668</v>
      </c>
    </row>
    <row r="133" spans="1:7" ht="12.75">
      <c r="A133">
        <v>48007</v>
      </c>
      <c r="B133" t="s">
        <v>89</v>
      </c>
      <c r="C133" s="2">
        <v>60000</v>
      </c>
      <c r="D133" s="2">
        <v>62010</v>
      </c>
      <c r="E133" s="2">
        <v>2010</v>
      </c>
      <c r="G133" s="13">
        <f t="shared" si="1"/>
        <v>0.0335</v>
      </c>
    </row>
    <row r="134" spans="1:7" ht="12.75">
      <c r="A134">
        <v>48008</v>
      </c>
      <c r="B134" t="s">
        <v>90</v>
      </c>
      <c r="C134" s="2">
        <v>100000</v>
      </c>
      <c r="D134" s="2">
        <v>167000</v>
      </c>
      <c r="E134" s="2">
        <v>67000</v>
      </c>
      <c r="G134" s="13">
        <f aca="true" t="shared" si="2" ref="G134:G197">IF(C134=0,0,E134/C134)</f>
        <v>0.67</v>
      </c>
    </row>
    <row r="135" spans="1:7" ht="12.75">
      <c r="A135">
        <v>48903</v>
      </c>
      <c r="B135" t="s">
        <v>91</v>
      </c>
      <c r="C135" s="2">
        <v>43000</v>
      </c>
      <c r="D135" s="2">
        <v>49000</v>
      </c>
      <c r="E135" s="2">
        <v>6000</v>
      </c>
      <c r="G135" s="13">
        <f t="shared" si="2"/>
        <v>0.13953488372093023</v>
      </c>
    </row>
    <row r="136" spans="1:7" ht="12.75">
      <c r="A136">
        <v>48912</v>
      </c>
      <c r="B136" t="s">
        <v>81</v>
      </c>
      <c r="C136" s="2">
        <v>70000</v>
      </c>
      <c r="D136" s="2">
        <v>70000</v>
      </c>
      <c r="E136">
        <v>0</v>
      </c>
      <c r="G136" s="13">
        <f t="shared" si="2"/>
        <v>0</v>
      </c>
    </row>
    <row r="137" spans="2:7" s="3" customFormat="1" ht="12.75">
      <c r="B137" s="4" t="s">
        <v>200</v>
      </c>
      <c r="C137" s="5">
        <f>SUM(C115:C136)</f>
        <v>2486289.78</v>
      </c>
      <c r="D137" s="5">
        <f>SUM(D115:D136)</f>
        <v>2770721</v>
      </c>
      <c r="E137" s="5">
        <f>SUM(E115:E136)</f>
        <v>284431.22</v>
      </c>
      <c r="G137" s="13"/>
    </row>
    <row r="138" spans="2:7" ht="12.75">
      <c r="B138" s="2"/>
      <c r="G138" s="13"/>
    </row>
    <row r="139" spans="1:7" ht="12.75">
      <c r="A139" s="6">
        <v>3233</v>
      </c>
      <c r="B139" s="6" t="s">
        <v>93</v>
      </c>
      <c r="G139" s="13"/>
    </row>
    <row r="140" spans="1:7" ht="12.75">
      <c r="A140">
        <v>20200</v>
      </c>
      <c r="B140" t="s">
        <v>94</v>
      </c>
      <c r="C140" s="2">
        <v>41000</v>
      </c>
      <c r="D140" s="2">
        <v>42230</v>
      </c>
      <c r="E140" s="2">
        <v>1230</v>
      </c>
      <c r="G140" s="13">
        <f t="shared" si="2"/>
        <v>0.03</v>
      </c>
    </row>
    <row r="141" spans="1:7" ht="12.75">
      <c r="A141">
        <v>22609</v>
      </c>
      <c r="B141" t="s">
        <v>17</v>
      </c>
      <c r="C141" s="2">
        <v>125000</v>
      </c>
      <c r="D141" s="2">
        <v>109900</v>
      </c>
      <c r="E141" s="2">
        <v>-15100</v>
      </c>
      <c r="G141" s="13">
        <f t="shared" si="2"/>
        <v>-0.1208</v>
      </c>
    </row>
    <row r="142" spans="1:7" ht="12.75">
      <c r="A142">
        <v>22709</v>
      </c>
      <c r="B142" t="s">
        <v>18</v>
      </c>
      <c r="C142" s="2">
        <v>336870</v>
      </c>
      <c r="D142" s="2">
        <v>302250</v>
      </c>
      <c r="E142" s="2">
        <v>-34620</v>
      </c>
      <c r="G142" s="13">
        <f t="shared" si="2"/>
        <v>-0.10276961439130822</v>
      </c>
    </row>
    <row r="143" spans="1:7" ht="12.75">
      <c r="A143">
        <v>48002</v>
      </c>
      <c r="B143" t="s">
        <v>87</v>
      </c>
      <c r="C143" s="2">
        <v>36000</v>
      </c>
      <c r="D143" s="2">
        <v>53000</v>
      </c>
      <c r="E143" s="2">
        <v>17000</v>
      </c>
      <c r="G143" s="13">
        <f t="shared" si="2"/>
        <v>0.4722222222222222</v>
      </c>
    </row>
    <row r="144" spans="2:7" s="3" customFormat="1" ht="12.75">
      <c r="B144" s="4" t="s">
        <v>200</v>
      </c>
      <c r="C144" s="5">
        <f>SUM(C140:C143)</f>
        <v>538870</v>
      </c>
      <c r="D144" s="5">
        <f>SUM(D140:D143)</f>
        <v>507380</v>
      </c>
      <c r="E144" s="5">
        <f>SUM(E140:E143)</f>
        <v>-31490</v>
      </c>
      <c r="G144" s="13"/>
    </row>
    <row r="145" spans="2:7" ht="12.75">
      <c r="B145" s="2"/>
      <c r="C145" s="2"/>
      <c r="G145" s="13"/>
    </row>
    <row r="146" spans="1:7" ht="12.75">
      <c r="A146" s="6">
        <v>3235</v>
      </c>
      <c r="B146" s="6" t="s">
        <v>96</v>
      </c>
      <c r="G146" s="13"/>
    </row>
    <row r="147" spans="1:7" ht="12.75">
      <c r="A147">
        <v>22609</v>
      </c>
      <c r="B147" t="s">
        <v>17</v>
      </c>
      <c r="C147" s="2">
        <v>70000</v>
      </c>
      <c r="D147" s="2">
        <v>57000</v>
      </c>
      <c r="E147" s="2">
        <v>-13000</v>
      </c>
      <c r="G147" s="13">
        <f t="shared" si="2"/>
        <v>-0.18571428571428572</v>
      </c>
    </row>
    <row r="148" spans="1:7" ht="12.75">
      <c r="A148">
        <v>22709</v>
      </c>
      <c r="B148" t="s">
        <v>18</v>
      </c>
      <c r="C148" s="2">
        <v>23300</v>
      </c>
      <c r="D148" s="2">
        <v>23300</v>
      </c>
      <c r="E148">
        <v>0</v>
      </c>
      <c r="G148" s="13">
        <f t="shared" si="2"/>
        <v>0</v>
      </c>
    </row>
    <row r="149" spans="1:7" ht="12.75">
      <c r="A149">
        <v>48903</v>
      </c>
      <c r="B149" t="s">
        <v>91</v>
      </c>
      <c r="C149" s="2">
        <v>9015</v>
      </c>
      <c r="D149" s="2">
        <v>12000</v>
      </c>
      <c r="E149" s="2">
        <v>2985</v>
      </c>
      <c r="G149" s="13">
        <f t="shared" si="2"/>
        <v>0.33111480865224624</v>
      </c>
    </row>
    <row r="150" spans="2:7" s="3" customFormat="1" ht="12.75">
      <c r="B150" s="4" t="s">
        <v>200</v>
      </c>
      <c r="C150" s="5">
        <f>SUM(C147:C149)</f>
        <v>102315</v>
      </c>
      <c r="D150" s="5">
        <f>SUM(D147:D149)</f>
        <v>92300</v>
      </c>
      <c r="E150" s="5">
        <f>SUM(E147:E149)</f>
        <v>-10015</v>
      </c>
      <c r="G150" s="13"/>
    </row>
    <row r="151" spans="2:7" ht="12.75">
      <c r="B151" s="2"/>
      <c r="C151" s="2"/>
      <c r="G151" s="13"/>
    </row>
    <row r="152" spans="1:7" ht="12.75">
      <c r="A152" s="6">
        <v>4120</v>
      </c>
      <c r="B152" s="6" t="s">
        <v>98</v>
      </c>
      <c r="G152" s="13"/>
    </row>
    <row r="153" spans="1:7" ht="12.75">
      <c r="A153">
        <v>13002</v>
      </c>
      <c r="B153" t="s">
        <v>49</v>
      </c>
      <c r="C153">
        <v>0</v>
      </c>
      <c r="D153">
        <v>0</v>
      </c>
      <c r="E153">
        <v>0</v>
      </c>
      <c r="G153" s="13">
        <f t="shared" si="2"/>
        <v>0</v>
      </c>
    </row>
    <row r="154" spans="1:7" ht="12.75">
      <c r="A154">
        <v>15001</v>
      </c>
      <c r="B154" t="s">
        <v>50</v>
      </c>
      <c r="C154">
        <v>0</v>
      </c>
      <c r="D154">
        <v>0</v>
      </c>
      <c r="E154">
        <v>0</v>
      </c>
      <c r="G154" s="13">
        <f t="shared" si="2"/>
        <v>0</v>
      </c>
    </row>
    <row r="155" spans="1:7" ht="12.75">
      <c r="A155">
        <v>20200</v>
      </c>
      <c r="B155" t="s">
        <v>94</v>
      </c>
      <c r="C155" s="2">
        <v>14500</v>
      </c>
      <c r="D155" s="2">
        <v>14500</v>
      </c>
      <c r="E155">
        <v>0</v>
      </c>
      <c r="G155" s="13">
        <f t="shared" si="2"/>
        <v>0</v>
      </c>
    </row>
    <row r="156" spans="1:7" ht="12.75">
      <c r="A156">
        <v>22709</v>
      </c>
      <c r="B156" t="s">
        <v>99</v>
      </c>
      <c r="C156" s="2">
        <v>11400</v>
      </c>
      <c r="D156" s="2">
        <v>11400</v>
      </c>
      <c r="E156">
        <v>0</v>
      </c>
      <c r="G156" s="13">
        <f t="shared" si="2"/>
        <v>0</v>
      </c>
    </row>
    <row r="157" spans="2:7" s="3" customFormat="1" ht="12.75">
      <c r="B157" s="4" t="s">
        <v>200</v>
      </c>
      <c r="C157" s="5">
        <f>SUM(C153:C156)</f>
        <v>25900</v>
      </c>
      <c r="D157" s="5">
        <f>SUM(D153:D156)</f>
        <v>25900</v>
      </c>
      <c r="E157" s="5">
        <f>SUM(E153:E156)</f>
        <v>0</v>
      </c>
      <c r="G157" s="13"/>
    </row>
    <row r="158" spans="2:7" ht="12.75">
      <c r="B158" s="2"/>
      <c r="G158" s="13"/>
    </row>
    <row r="159" spans="1:7" ht="12.75">
      <c r="A159" s="6">
        <v>4130</v>
      </c>
      <c r="B159" s="6" t="s">
        <v>101</v>
      </c>
      <c r="G159" s="13"/>
    </row>
    <row r="160" spans="1:7" ht="12.75">
      <c r="A160">
        <v>22609</v>
      </c>
      <c r="B160" t="s">
        <v>17</v>
      </c>
      <c r="C160" s="2">
        <v>10000</v>
      </c>
      <c r="D160" s="2">
        <v>10000</v>
      </c>
      <c r="E160">
        <v>0</v>
      </c>
      <c r="G160" s="13">
        <f t="shared" si="2"/>
        <v>0</v>
      </c>
    </row>
    <row r="161" spans="1:7" ht="12.75">
      <c r="A161">
        <v>22709</v>
      </c>
      <c r="B161" t="s">
        <v>18</v>
      </c>
      <c r="C161" s="2">
        <v>27000</v>
      </c>
      <c r="D161" s="2">
        <v>27000</v>
      </c>
      <c r="E161">
        <v>0</v>
      </c>
      <c r="G161" s="13">
        <f t="shared" si="2"/>
        <v>0</v>
      </c>
    </row>
    <row r="162" spans="2:7" s="3" customFormat="1" ht="12.75">
      <c r="B162" s="4" t="s">
        <v>200</v>
      </c>
      <c r="C162" s="5">
        <f>SUM(C160:C161)</f>
        <v>37000</v>
      </c>
      <c r="D162" s="5">
        <f>SUM(D160:D161)</f>
        <v>37000</v>
      </c>
      <c r="E162" s="5">
        <f>SUM(E160:E161)</f>
        <v>0</v>
      </c>
      <c r="G162" s="13"/>
    </row>
    <row r="163" spans="2:7" ht="12.75">
      <c r="B163" s="2"/>
      <c r="G163" s="13"/>
    </row>
    <row r="164" spans="1:7" ht="12.75">
      <c r="A164" s="6">
        <v>4220</v>
      </c>
      <c r="B164" s="6" t="s">
        <v>103</v>
      </c>
      <c r="G164" s="13"/>
    </row>
    <row r="165" spans="1:7" ht="12.75">
      <c r="A165">
        <v>12000</v>
      </c>
      <c r="B165" t="s">
        <v>23</v>
      </c>
      <c r="C165" s="2">
        <v>21091.21</v>
      </c>
      <c r="D165" s="2">
        <v>22402</v>
      </c>
      <c r="E165" s="2">
        <v>1310.79</v>
      </c>
      <c r="G165" s="13">
        <f t="shared" si="2"/>
        <v>0.0621486391724325</v>
      </c>
    </row>
    <row r="166" spans="1:7" ht="12.75">
      <c r="A166">
        <v>12100</v>
      </c>
      <c r="B166" t="s">
        <v>48</v>
      </c>
      <c r="C166" s="2">
        <v>20425.68</v>
      </c>
      <c r="D166" s="2">
        <v>20834</v>
      </c>
      <c r="E166">
        <v>408.32</v>
      </c>
      <c r="G166" s="13">
        <f t="shared" si="2"/>
        <v>0.019990521735384084</v>
      </c>
    </row>
    <row r="167" spans="1:7" ht="12.75">
      <c r="A167">
        <v>13002</v>
      </c>
      <c r="B167" t="s">
        <v>49</v>
      </c>
      <c r="C167" s="2">
        <v>136591.47</v>
      </c>
      <c r="D167" s="2">
        <v>140863</v>
      </c>
      <c r="E167" s="2">
        <v>4271.53</v>
      </c>
      <c r="G167" s="13">
        <f t="shared" si="2"/>
        <v>0.031272304192933864</v>
      </c>
    </row>
    <row r="168" spans="1:7" ht="12.75">
      <c r="A168">
        <v>15000</v>
      </c>
      <c r="B168" t="s">
        <v>25</v>
      </c>
      <c r="C168" s="2">
        <v>3124.2</v>
      </c>
      <c r="D168" s="2">
        <v>2758</v>
      </c>
      <c r="E168">
        <v>-366.2</v>
      </c>
      <c r="G168" s="13">
        <f t="shared" si="2"/>
        <v>-0.11721400678573715</v>
      </c>
    </row>
    <row r="169" spans="1:7" ht="12.75">
      <c r="A169">
        <v>15001</v>
      </c>
      <c r="B169" t="s">
        <v>50</v>
      </c>
      <c r="C169" s="2">
        <v>8938.42</v>
      </c>
      <c r="D169" s="2">
        <v>7813</v>
      </c>
      <c r="E169" s="2">
        <v>-1125.42</v>
      </c>
      <c r="G169" s="13">
        <f t="shared" si="2"/>
        <v>-0.12590815826510726</v>
      </c>
    </row>
    <row r="170" spans="1:7" ht="12.75">
      <c r="A170">
        <v>15100</v>
      </c>
      <c r="B170" t="s">
        <v>26</v>
      </c>
      <c r="C170" s="2">
        <v>1000</v>
      </c>
      <c r="D170" s="2">
        <v>1000</v>
      </c>
      <c r="E170">
        <v>0</v>
      </c>
      <c r="G170" s="13">
        <f t="shared" si="2"/>
        <v>0</v>
      </c>
    </row>
    <row r="171" spans="1:7" ht="12.75">
      <c r="A171">
        <v>15101</v>
      </c>
      <c r="B171" t="s">
        <v>51</v>
      </c>
      <c r="C171" s="2">
        <v>1500</v>
      </c>
      <c r="D171" s="2">
        <v>1500</v>
      </c>
      <c r="E171">
        <v>0</v>
      </c>
      <c r="G171" s="13">
        <f t="shared" si="2"/>
        <v>0</v>
      </c>
    </row>
    <row r="172" spans="1:7" ht="12.75">
      <c r="A172">
        <v>21800</v>
      </c>
      <c r="B172" t="s">
        <v>104</v>
      </c>
      <c r="C172" s="2">
        <v>250000</v>
      </c>
      <c r="D172" s="2">
        <v>257500</v>
      </c>
      <c r="E172" s="2">
        <v>7500</v>
      </c>
      <c r="G172" s="13">
        <f t="shared" si="2"/>
        <v>0.03</v>
      </c>
    </row>
    <row r="173" spans="1:7" ht="12.75">
      <c r="A173">
        <v>22000</v>
      </c>
      <c r="B173" t="s">
        <v>105</v>
      </c>
      <c r="C173" s="2">
        <v>6350</v>
      </c>
      <c r="D173" s="2">
        <v>6540</v>
      </c>
      <c r="E173">
        <v>190</v>
      </c>
      <c r="G173" s="13">
        <f t="shared" si="2"/>
        <v>0.029921259842519685</v>
      </c>
    </row>
    <row r="174" spans="1:7" ht="12.75">
      <c r="A174">
        <v>22100</v>
      </c>
      <c r="B174" t="s">
        <v>106</v>
      </c>
      <c r="C174" s="2">
        <v>64000</v>
      </c>
      <c r="D174" s="2">
        <v>65920</v>
      </c>
      <c r="E174" s="2">
        <v>1920</v>
      </c>
      <c r="G174" s="13">
        <f t="shared" si="2"/>
        <v>0.03</v>
      </c>
    </row>
    <row r="175" spans="1:7" ht="12.75">
      <c r="A175">
        <v>22101</v>
      </c>
      <c r="B175" t="s">
        <v>38</v>
      </c>
      <c r="C175" s="2">
        <v>1100</v>
      </c>
      <c r="D175" s="2">
        <v>1100</v>
      </c>
      <c r="E175">
        <v>0</v>
      </c>
      <c r="G175" s="13">
        <f t="shared" si="2"/>
        <v>0</v>
      </c>
    </row>
    <row r="176" spans="1:7" ht="12.75">
      <c r="A176">
        <v>22110</v>
      </c>
      <c r="B176" t="s">
        <v>107</v>
      </c>
      <c r="C176" s="2">
        <v>54000</v>
      </c>
      <c r="D176" s="2">
        <v>70000</v>
      </c>
      <c r="E176" s="2">
        <v>16000</v>
      </c>
      <c r="G176" s="13">
        <f t="shared" si="2"/>
        <v>0.2962962962962963</v>
      </c>
    </row>
    <row r="177" spans="1:7" ht="12.75">
      <c r="A177">
        <v>22609</v>
      </c>
      <c r="B177" t="s">
        <v>17</v>
      </c>
      <c r="C177" s="2">
        <v>60300</v>
      </c>
      <c r="D177" s="2">
        <v>51300</v>
      </c>
      <c r="E177" s="2">
        <v>-9000</v>
      </c>
      <c r="G177" s="13">
        <f t="shared" si="2"/>
        <v>-0.14925373134328357</v>
      </c>
    </row>
    <row r="178" spans="1:7" ht="12.75">
      <c r="A178">
        <v>22709</v>
      </c>
      <c r="B178" t="s">
        <v>18</v>
      </c>
      <c r="C178" s="2">
        <v>331337.75</v>
      </c>
      <c r="D178" s="2">
        <v>380970</v>
      </c>
      <c r="E178" s="2">
        <v>49632.25</v>
      </c>
      <c r="G178" s="13">
        <f t="shared" si="2"/>
        <v>0.14979352639414012</v>
      </c>
    </row>
    <row r="179" spans="1:7" ht="12.75">
      <c r="A179">
        <v>48001</v>
      </c>
      <c r="B179" t="s">
        <v>76</v>
      </c>
      <c r="C179" s="2">
        <v>354000</v>
      </c>
      <c r="D179" s="2">
        <v>368700</v>
      </c>
      <c r="E179" s="2">
        <v>14700</v>
      </c>
      <c r="G179" s="13">
        <f t="shared" si="2"/>
        <v>0.04152542372881356</v>
      </c>
    </row>
    <row r="180" spans="1:7" ht="12.75">
      <c r="A180">
        <v>48101</v>
      </c>
      <c r="B180" t="s">
        <v>108</v>
      </c>
      <c r="C180" s="2">
        <v>5000</v>
      </c>
      <c r="D180" s="2">
        <v>5000</v>
      </c>
      <c r="E180">
        <v>0</v>
      </c>
      <c r="G180" s="13">
        <f t="shared" si="2"/>
        <v>0</v>
      </c>
    </row>
    <row r="181" spans="2:7" s="3" customFormat="1" ht="12.75">
      <c r="B181" s="4" t="s">
        <v>200</v>
      </c>
      <c r="C181" s="5">
        <f>SUM(C165:C180)</f>
        <v>1318758.73</v>
      </c>
      <c r="D181" s="5">
        <f>SUM(D165:D180)</f>
        <v>1404200</v>
      </c>
      <c r="E181" s="5">
        <f>SUM(E165:E180)</f>
        <v>85441.27</v>
      </c>
      <c r="G181" s="13"/>
    </row>
    <row r="182" spans="2:7" ht="12.75">
      <c r="B182" s="2"/>
      <c r="G182" s="13"/>
    </row>
    <row r="183" spans="1:7" ht="12.75">
      <c r="A183" s="6">
        <v>4221</v>
      </c>
      <c r="B183" s="6" t="s">
        <v>110</v>
      </c>
      <c r="G183" s="13"/>
    </row>
    <row r="184" spans="1:7" ht="12.75">
      <c r="A184">
        <v>22100</v>
      </c>
      <c r="B184" t="s">
        <v>106</v>
      </c>
      <c r="C184" s="2">
        <v>10000</v>
      </c>
      <c r="D184" s="2">
        <v>16000</v>
      </c>
      <c r="E184" s="2">
        <v>6000</v>
      </c>
      <c r="G184" s="13">
        <f t="shared" si="2"/>
        <v>0.6</v>
      </c>
    </row>
    <row r="185" spans="1:7" ht="12.75">
      <c r="A185">
        <v>48000</v>
      </c>
      <c r="B185" t="s">
        <v>111</v>
      </c>
      <c r="C185" s="2">
        <v>54300</v>
      </c>
      <c r="D185" s="2">
        <v>56000</v>
      </c>
      <c r="E185" s="2">
        <v>1700</v>
      </c>
      <c r="G185" s="13">
        <f t="shared" si="2"/>
        <v>0.03130755064456722</v>
      </c>
    </row>
    <row r="186" spans="2:7" s="3" customFormat="1" ht="12.75">
      <c r="B186" s="4" t="s">
        <v>200</v>
      </c>
      <c r="C186" s="5">
        <f>SUM(C184:C185)</f>
        <v>64300</v>
      </c>
      <c r="D186" s="5">
        <f>SUM(D184:D185)</f>
        <v>72000</v>
      </c>
      <c r="E186" s="5">
        <f>SUM(E184:E185)</f>
        <v>7700</v>
      </c>
      <c r="G186" s="13"/>
    </row>
    <row r="187" spans="2:7" ht="12.75">
      <c r="B187" s="2"/>
      <c r="C187" s="2"/>
      <c r="G187" s="13"/>
    </row>
    <row r="188" spans="1:7" ht="12.75">
      <c r="A188" s="6">
        <v>4320</v>
      </c>
      <c r="B188" s="6" t="s">
        <v>113</v>
      </c>
      <c r="G188" s="13"/>
    </row>
    <row r="189" spans="1:7" ht="12.75">
      <c r="A189">
        <v>12000</v>
      </c>
      <c r="B189" t="s">
        <v>23</v>
      </c>
      <c r="C189" s="2">
        <v>561506.51</v>
      </c>
      <c r="D189" s="2">
        <v>589446</v>
      </c>
      <c r="E189" s="2">
        <v>27939.49</v>
      </c>
      <c r="G189" s="13">
        <f t="shared" si="2"/>
        <v>0.049758087399556596</v>
      </c>
    </row>
    <row r="190" spans="1:7" ht="12.75">
      <c r="A190">
        <v>12100</v>
      </c>
      <c r="B190" t="s">
        <v>48</v>
      </c>
      <c r="C190" s="2">
        <v>626107.32</v>
      </c>
      <c r="D190" s="2">
        <v>640140</v>
      </c>
      <c r="E190" s="2">
        <v>14032.68</v>
      </c>
      <c r="G190" s="13">
        <f t="shared" si="2"/>
        <v>0.022412579364189514</v>
      </c>
    </row>
    <row r="191" spans="1:7" ht="12.75">
      <c r="A191">
        <v>13002</v>
      </c>
      <c r="B191" t="s">
        <v>49</v>
      </c>
      <c r="C191" s="2">
        <v>135805.84</v>
      </c>
      <c r="D191" s="2">
        <v>140845</v>
      </c>
      <c r="E191" s="2">
        <v>5039.16</v>
      </c>
      <c r="G191" s="13">
        <f t="shared" si="2"/>
        <v>0.037105620789209065</v>
      </c>
    </row>
    <row r="192" spans="1:7" ht="12.75">
      <c r="A192">
        <v>15000</v>
      </c>
      <c r="B192" t="s">
        <v>25</v>
      </c>
      <c r="C192" s="2">
        <v>106062.57</v>
      </c>
      <c r="D192" s="2">
        <v>97939</v>
      </c>
      <c r="E192" s="2">
        <v>-8123.57</v>
      </c>
      <c r="G192" s="13">
        <f t="shared" si="2"/>
        <v>-0.07659224173051812</v>
      </c>
    </row>
    <row r="193" spans="1:7" ht="12.75">
      <c r="A193">
        <v>15001</v>
      </c>
      <c r="B193" t="s">
        <v>50</v>
      </c>
      <c r="C193" s="2">
        <v>14313.28</v>
      </c>
      <c r="D193" s="2">
        <v>14193</v>
      </c>
      <c r="E193">
        <v>-120.28</v>
      </c>
      <c r="G193" s="13">
        <f t="shared" si="2"/>
        <v>-0.008403384828634666</v>
      </c>
    </row>
    <row r="194" spans="1:7" ht="12.75">
      <c r="A194">
        <v>15100</v>
      </c>
      <c r="B194" t="s">
        <v>26</v>
      </c>
      <c r="C194" s="2">
        <v>30000</v>
      </c>
      <c r="D194" s="2">
        <v>32000</v>
      </c>
      <c r="E194" s="2">
        <v>2000</v>
      </c>
      <c r="G194" s="13">
        <f t="shared" si="2"/>
        <v>0.06666666666666667</v>
      </c>
    </row>
    <row r="195" spans="1:7" ht="12.75">
      <c r="A195">
        <v>15101</v>
      </c>
      <c r="B195" t="s">
        <v>51</v>
      </c>
      <c r="C195" s="2">
        <v>10000</v>
      </c>
      <c r="D195" s="2">
        <v>6000</v>
      </c>
      <c r="E195" s="2">
        <v>-4000</v>
      </c>
      <c r="G195" s="13">
        <f t="shared" si="2"/>
        <v>-0.4</v>
      </c>
    </row>
    <row r="196" spans="1:7" ht="12.75">
      <c r="A196">
        <v>20200</v>
      </c>
      <c r="B196" t="s">
        <v>94</v>
      </c>
      <c r="C196" s="2">
        <v>9000</v>
      </c>
      <c r="D196" s="2">
        <v>9270</v>
      </c>
      <c r="E196">
        <v>270</v>
      </c>
      <c r="G196" s="13">
        <f t="shared" si="2"/>
        <v>0.03</v>
      </c>
    </row>
    <row r="197" spans="1:7" ht="12.75">
      <c r="A197">
        <v>22000</v>
      </c>
      <c r="B197" t="s">
        <v>105</v>
      </c>
      <c r="C197" s="2">
        <v>12400</v>
      </c>
      <c r="D197" s="2">
        <v>12400</v>
      </c>
      <c r="E197">
        <v>0</v>
      </c>
      <c r="G197" s="13">
        <f t="shared" si="2"/>
        <v>0</v>
      </c>
    </row>
    <row r="198" spans="1:7" ht="12.75">
      <c r="A198">
        <v>22104</v>
      </c>
      <c r="B198" t="s">
        <v>115</v>
      </c>
      <c r="C198" s="2">
        <v>45000</v>
      </c>
      <c r="D198" s="2">
        <v>30000</v>
      </c>
      <c r="E198" s="2">
        <v>-15000</v>
      </c>
      <c r="G198" s="13">
        <f aca="true" t="shared" si="3" ref="G198:G260">IF(C198=0,0,E198/C198)</f>
        <v>-0.3333333333333333</v>
      </c>
    </row>
    <row r="199" spans="1:7" ht="12.75">
      <c r="A199">
        <v>22609</v>
      </c>
      <c r="B199" t="s">
        <v>17</v>
      </c>
      <c r="C199" s="2">
        <v>62200</v>
      </c>
      <c r="D199" s="2">
        <v>62200</v>
      </c>
      <c r="E199">
        <v>0</v>
      </c>
      <c r="G199" s="13">
        <f t="shared" si="3"/>
        <v>0</v>
      </c>
    </row>
    <row r="200" spans="1:7" ht="12.75">
      <c r="A200">
        <v>22706</v>
      </c>
      <c r="B200" t="s">
        <v>82</v>
      </c>
      <c r="C200" s="2">
        <v>100000</v>
      </c>
      <c r="D200" s="2">
        <v>70000</v>
      </c>
      <c r="E200" s="2">
        <v>-30000</v>
      </c>
      <c r="G200" s="13">
        <f t="shared" si="3"/>
        <v>-0.3</v>
      </c>
    </row>
    <row r="201" spans="2:7" s="3" customFormat="1" ht="12.75">
      <c r="B201" s="4" t="s">
        <v>200</v>
      </c>
      <c r="C201" s="5">
        <f>SUM(C189:C200)</f>
        <v>1712395.5200000003</v>
      </c>
      <c r="D201" s="5">
        <f>SUM(D189:D200)</f>
        <v>1704433</v>
      </c>
      <c r="E201" s="5">
        <f>SUM(E189:E200)</f>
        <v>-7962.519999999997</v>
      </c>
      <c r="G201" s="13"/>
    </row>
    <row r="202" spans="2:7" ht="12.75">
      <c r="B202" s="2"/>
      <c r="G202" s="13"/>
    </row>
    <row r="203" spans="1:7" ht="12.75">
      <c r="A203" s="6">
        <v>4410</v>
      </c>
      <c r="B203" s="6" t="s">
        <v>117</v>
      </c>
      <c r="G203" s="13"/>
    </row>
    <row r="204" spans="1:7" ht="12.75">
      <c r="A204">
        <v>12000</v>
      </c>
      <c r="B204" t="s">
        <v>23</v>
      </c>
      <c r="C204" s="2">
        <v>91538.92</v>
      </c>
      <c r="D204" s="2">
        <v>95500</v>
      </c>
      <c r="E204" s="2">
        <v>3961.08</v>
      </c>
      <c r="G204" s="13">
        <f t="shared" si="3"/>
        <v>0.04327208579694845</v>
      </c>
    </row>
    <row r="205" spans="1:7" ht="12.75">
      <c r="A205">
        <v>12100</v>
      </c>
      <c r="B205" t="s">
        <v>48</v>
      </c>
      <c r="C205" s="2">
        <v>102613.8</v>
      </c>
      <c r="D205" s="2">
        <v>104666</v>
      </c>
      <c r="E205" s="2">
        <v>2052.2</v>
      </c>
      <c r="G205" s="13">
        <f t="shared" si="3"/>
        <v>0.019999259358877655</v>
      </c>
    </row>
    <row r="206" spans="1:7" ht="12.75">
      <c r="A206">
        <v>15000</v>
      </c>
      <c r="B206" t="s">
        <v>25</v>
      </c>
      <c r="C206" s="2">
        <v>29863.87</v>
      </c>
      <c r="D206" s="2">
        <v>29204</v>
      </c>
      <c r="E206">
        <v>-659.87</v>
      </c>
      <c r="G206" s="13">
        <f t="shared" si="3"/>
        <v>-0.022095930634576162</v>
      </c>
    </row>
    <row r="207" spans="1:7" ht="12.75">
      <c r="A207">
        <v>15100</v>
      </c>
      <c r="B207" t="s">
        <v>26</v>
      </c>
      <c r="C207" s="2">
        <v>8000</v>
      </c>
      <c r="D207" s="2">
        <v>8000</v>
      </c>
      <c r="E207">
        <v>0</v>
      </c>
      <c r="G207" s="13">
        <f t="shared" si="3"/>
        <v>0</v>
      </c>
    </row>
    <row r="208" spans="1:7" ht="12.75">
      <c r="A208">
        <v>21803</v>
      </c>
      <c r="B208" t="s">
        <v>118</v>
      </c>
      <c r="C208">
        <v>0</v>
      </c>
      <c r="D208">
        <v>0</v>
      </c>
      <c r="G208" s="13">
        <f t="shared" si="3"/>
        <v>0</v>
      </c>
    </row>
    <row r="209" spans="1:7" ht="12.75">
      <c r="A209">
        <v>22600</v>
      </c>
      <c r="B209" t="s">
        <v>119</v>
      </c>
      <c r="C209" s="2">
        <v>210000</v>
      </c>
      <c r="D209" s="2">
        <v>216300</v>
      </c>
      <c r="E209" s="2">
        <v>6300</v>
      </c>
      <c r="G209" s="13">
        <f t="shared" si="3"/>
        <v>0.03</v>
      </c>
    </row>
    <row r="210" spans="1:7" ht="12.75">
      <c r="A210">
        <v>22609</v>
      </c>
      <c r="B210" t="s">
        <v>17</v>
      </c>
      <c r="C210" s="2">
        <v>45000</v>
      </c>
      <c r="D210" s="2">
        <v>46350</v>
      </c>
      <c r="E210" s="2">
        <v>1350</v>
      </c>
      <c r="G210" s="13">
        <f t="shared" si="3"/>
        <v>0.03</v>
      </c>
    </row>
    <row r="211" spans="1:7" ht="12.75">
      <c r="A211">
        <v>22709</v>
      </c>
      <c r="B211" t="s">
        <v>18</v>
      </c>
      <c r="C211" s="2">
        <v>100000</v>
      </c>
      <c r="D211" s="2">
        <v>103000</v>
      </c>
      <c r="E211" s="2">
        <v>3000</v>
      </c>
      <c r="G211" s="13">
        <f t="shared" si="3"/>
        <v>0.03</v>
      </c>
    </row>
    <row r="212" spans="2:7" s="3" customFormat="1" ht="12.75">
      <c r="B212" s="4" t="s">
        <v>200</v>
      </c>
      <c r="C212" s="5">
        <f>SUM(C204:C211)</f>
        <v>587016.59</v>
      </c>
      <c r="D212" s="5">
        <f>SUM(D204:D211)</f>
        <v>603020</v>
      </c>
      <c r="E212" s="5">
        <f>SUM(E204:E211)</f>
        <v>16003.41</v>
      </c>
      <c r="G212" s="13"/>
    </row>
    <row r="213" spans="2:7" ht="12.75">
      <c r="B213" s="2"/>
      <c r="G213" s="13"/>
    </row>
    <row r="214" spans="1:7" ht="12.75">
      <c r="A214" s="6">
        <v>4420</v>
      </c>
      <c r="B214" s="6" t="s">
        <v>121</v>
      </c>
      <c r="G214" s="13"/>
    </row>
    <row r="215" spans="1:7" ht="12.75">
      <c r="A215">
        <v>21800</v>
      </c>
      <c r="B215" t="s">
        <v>122</v>
      </c>
      <c r="C215" s="2">
        <v>71000</v>
      </c>
      <c r="D215" s="2">
        <v>71000</v>
      </c>
      <c r="E215">
        <v>0</v>
      </c>
      <c r="G215" s="13">
        <f t="shared" si="3"/>
        <v>0</v>
      </c>
    </row>
    <row r="216" spans="1:7" ht="12.75">
      <c r="A216">
        <v>22609</v>
      </c>
      <c r="B216" t="s">
        <v>17</v>
      </c>
      <c r="C216" s="2">
        <v>7000</v>
      </c>
      <c r="D216" s="2">
        <v>7000</v>
      </c>
      <c r="E216">
        <v>0</v>
      </c>
      <c r="G216" s="13">
        <f t="shared" si="3"/>
        <v>0</v>
      </c>
    </row>
    <row r="217" spans="1:7" ht="12.75">
      <c r="A217">
        <v>22710</v>
      </c>
      <c r="B217" t="s">
        <v>123</v>
      </c>
      <c r="C217" s="2">
        <v>3474000</v>
      </c>
      <c r="D217" s="2">
        <v>3596000</v>
      </c>
      <c r="E217" s="2">
        <v>122000</v>
      </c>
      <c r="G217" s="13">
        <f t="shared" si="3"/>
        <v>0.03511801957397812</v>
      </c>
    </row>
    <row r="218" spans="1:7" ht="12.75">
      <c r="A218">
        <v>22715</v>
      </c>
      <c r="B218" t="s">
        <v>124</v>
      </c>
      <c r="C218" s="2">
        <v>350000</v>
      </c>
      <c r="D218" s="2">
        <v>521000</v>
      </c>
      <c r="E218" s="2">
        <v>171000</v>
      </c>
      <c r="G218" s="13">
        <f t="shared" si="3"/>
        <v>0.48857142857142855</v>
      </c>
    </row>
    <row r="219" spans="1:7" ht="12.75">
      <c r="A219">
        <v>46401</v>
      </c>
      <c r="B219" t="s">
        <v>125</v>
      </c>
      <c r="C219" s="2">
        <v>1320266.45</v>
      </c>
      <c r="D219" s="2">
        <v>1492981</v>
      </c>
      <c r="E219" s="2">
        <v>172714.55</v>
      </c>
      <c r="G219" s="13">
        <f t="shared" si="3"/>
        <v>0.1308179496646302</v>
      </c>
    </row>
    <row r="220" spans="2:7" s="3" customFormat="1" ht="12.75">
      <c r="B220" s="4" t="s">
        <v>200</v>
      </c>
      <c r="C220" s="5">
        <f>SUM(C215:C219)</f>
        <v>5222266.45</v>
      </c>
      <c r="D220" s="5">
        <f>SUM(D215:D219)</f>
        <v>5687981</v>
      </c>
      <c r="E220" s="5">
        <f>SUM(E215:E219)</f>
        <v>465714.55</v>
      </c>
      <c r="G220" s="13"/>
    </row>
    <row r="221" spans="2:7" ht="12.75">
      <c r="B221" s="2"/>
      <c r="G221" s="13"/>
    </row>
    <row r="222" spans="1:7" ht="12.75">
      <c r="A222" s="6">
        <v>4430</v>
      </c>
      <c r="B222" s="6" t="s">
        <v>127</v>
      </c>
      <c r="G222" s="13"/>
    </row>
    <row r="223" spans="1:7" ht="12.75">
      <c r="A223">
        <v>12000</v>
      </c>
      <c r="B223" t="s">
        <v>23</v>
      </c>
      <c r="C223" s="2">
        <v>18198.95</v>
      </c>
      <c r="D223" s="2">
        <v>18913</v>
      </c>
      <c r="E223">
        <v>714.05</v>
      </c>
      <c r="G223" s="13">
        <f t="shared" si="3"/>
        <v>0.03923578008621376</v>
      </c>
    </row>
    <row r="224" spans="1:7" ht="12.75">
      <c r="A224">
        <v>12100</v>
      </c>
      <c r="B224" t="s">
        <v>48</v>
      </c>
      <c r="C224" s="2">
        <v>22308.6</v>
      </c>
      <c r="D224" s="2">
        <v>22755</v>
      </c>
      <c r="E224">
        <v>446.4</v>
      </c>
      <c r="G224" s="13">
        <f t="shared" si="3"/>
        <v>0.020010220273795756</v>
      </c>
    </row>
    <row r="225" spans="1:7" ht="12.75">
      <c r="A225">
        <v>13002</v>
      </c>
      <c r="B225" t="s">
        <v>49</v>
      </c>
      <c r="C225" s="2">
        <v>33793.42</v>
      </c>
      <c r="D225" s="2">
        <v>34960</v>
      </c>
      <c r="E225" s="2">
        <v>1166.58</v>
      </c>
      <c r="G225" s="13">
        <f t="shared" si="3"/>
        <v>0.03452092152851058</v>
      </c>
    </row>
    <row r="226" spans="1:7" ht="12.75">
      <c r="A226">
        <v>15000</v>
      </c>
      <c r="B226" t="s">
        <v>25</v>
      </c>
      <c r="C226" s="2">
        <v>3455.44</v>
      </c>
      <c r="D226" s="2">
        <v>3123</v>
      </c>
      <c r="E226">
        <v>-332.44</v>
      </c>
      <c r="G226" s="13">
        <f t="shared" si="3"/>
        <v>-0.0962077188433311</v>
      </c>
    </row>
    <row r="227" spans="1:7" ht="12.75">
      <c r="A227">
        <v>15001</v>
      </c>
      <c r="B227" t="s">
        <v>50</v>
      </c>
      <c r="C227" s="2">
        <v>2769.39</v>
      </c>
      <c r="D227" s="2">
        <v>2490</v>
      </c>
      <c r="E227">
        <v>-279.39</v>
      </c>
      <c r="G227" s="13">
        <f t="shared" si="3"/>
        <v>-0.1008850324439678</v>
      </c>
    </row>
    <row r="228" spans="1:7" ht="12.75">
      <c r="A228">
        <v>15100</v>
      </c>
      <c r="B228" t="s">
        <v>26</v>
      </c>
      <c r="C228" s="2">
        <v>5000</v>
      </c>
      <c r="D228" s="2">
        <v>5000</v>
      </c>
      <c r="E228">
        <v>0</v>
      </c>
      <c r="G228" s="13">
        <f t="shared" si="3"/>
        <v>0</v>
      </c>
    </row>
    <row r="229" spans="1:7" ht="12.75">
      <c r="A229">
        <v>15101</v>
      </c>
      <c r="B229" t="s">
        <v>51</v>
      </c>
      <c r="C229" s="2">
        <v>6000</v>
      </c>
      <c r="D229" s="2">
        <v>6000</v>
      </c>
      <c r="E229">
        <v>0</v>
      </c>
      <c r="G229" s="13">
        <f t="shared" si="3"/>
        <v>0</v>
      </c>
    </row>
    <row r="230" spans="1:7" ht="12.75">
      <c r="A230">
        <v>21800</v>
      </c>
      <c r="B230" t="s">
        <v>128</v>
      </c>
      <c r="C230" s="2">
        <v>30000</v>
      </c>
      <c r="D230" s="2">
        <v>30000</v>
      </c>
      <c r="E230">
        <v>0</v>
      </c>
      <c r="G230" s="13">
        <f t="shared" si="3"/>
        <v>0</v>
      </c>
    </row>
    <row r="231" spans="2:7" s="3" customFormat="1" ht="12.75">
      <c r="B231" s="4" t="s">
        <v>200</v>
      </c>
      <c r="C231" s="5">
        <f>SUM(C223:C230)</f>
        <v>121525.8</v>
      </c>
      <c r="D231" s="5">
        <f>SUM(D223:D230)</f>
        <v>123241</v>
      </c>
      <c r="E231" s="5">
        <f>SUM(E223:E230)</f>
        <v>1715.1999999999998</v>
      </c>
      <c r="G231" s="13"/>
    </row>
    <row r="232" spans="2:7" ht="12.75">
      <c r="B232" s="2"/>
      <c r="G232" s="13"/>
    </row>
    <row r="233" spans="1:7" ht="12.75">
      <c r="A233" s="6">
        <v>4510</v>
      </c>
      <c r="B233" s="6" t="s">
        <v>130</v>
      </c>
      <c r="G233" s="13"/>
    </row>
    <row r="234" spans="1:7" ht="12.75">
      <c r="A234">
        <v>12000</v>
      </c>
      <c r="B234" t="s">
        <v>23</v>
      </c>
      <c r="C234" s="2">
        <v>114181.62</v>
      </c>
      <c r="D234" s="2">
        <v>119417</v>
      </c>
      <c r="E234" s="2">
        <v>5235.38</v>
      </c>
      <c r="G234" s="13">
        <f t="shared" si="3"/>
        <v>0.04585133754451899</v>
      </c>
    </row>
    <row r="235" spans="1:7" ht="12.75">
      <c r="A235">
        <v>12100</v>
      </c>
      <c r="B235" t="s">
        <v>48</v>
      </c>
      <c r="C235" s="2">
        <v>112530.84</v>
      </c>
      <c r="D235" s="2">
        <v>114781</v>
      </c>
      <c r="E235" s="2">
        <v>2250.16</v>
      </c>
      <c r="G235" s="13">
        <f t="shared" si="3"/>
        <v>0.01999594066835367</v>
      </c>
    </row>
    <row r="236" spans="1:7" ht="12.75">
      <c r="A236">
        <v>13002</v>
      </c>
      <c r="B236" t="s">
        <v>49</v>
      </c>
      <c r="C236" s="2">
        <v>21291.19</v>
      </c>
      <c r="D236" s="2">
        <v>21957</v>
      </c>
      <c r="E236">
        <v>665.81</v>
      </c>
      <c r="G236" s="13">
        <f t="shared" si="3"/>
        <v>0.03127161985779094</v>
      </c>
    </row>
    <row r="237" spans="1:7" ht="12.75">
      <c r="A237">
        <v>15000</v>
      </c>
      <c r="B237" t="s">
        <v>25</v>
      </c>
      <c r="C237" s="2">
        <v>17292.65</v>
      </c>
      <c r="D237" s="2">
        <v>15400</v>
      </c>
      <c r="E237" s="2">
        <v>-1892.65</v>
      </c>
      <c r="G237" s="13">
        <f t="shared" si="3"/>
        <v>-0.10944823378718704</v>
      </c>
    </row>
    <row r="238" spans="1:7" ht="12.75">
      <c r="A238">
        <v>15001</v>
      </c>
      <c r="B238" t="s">
        <v>50</v>
      </c>
      <c r="C238" s="2">
        <v>1537.5</v>
      </c>
      <c r="D238" s="2">
        <v>1307</v>
      </c>
      <c r="E238">
        <v>-230.5</v>
      </c>
      <c r="G238" s="13">
        <f t="shared" si="3"/>
        <v>-0.14991869918699188</v>
      </c>
    </row>
    <row r="239" spans="1:7" ht="12.75">
      <c r="A239">
        <v>15100</v>
      </c>
      <c r="B239" t="s">
        <v>26</v>
      </c>
      <c r="C239">
        <v>800</v>
      </c>
      <c r="D239" s="2">
        <v>3000</v>
      </c>
      <c r="E239" s="2">
        <v>2200</v>
      </c>
      <c r="G239" s="13">
        <f t="shared" si="3"/>
        <v>2.75</v>
      </c>
    </row>
    <row r="240" spans="1:7" ht="12.75">
      <c r="A240">
        <v>22003</v>
      </c>
      <c r="B240" t="s">
        <v>131</v>
      </c>
      <c r="C240" s="2">
        <v>60000</v>
      </c>
      <c r="D240" s="2">
        <v>62240</v>
      </c>
      <c r="E240" s="2">
        <v>2240</v>
      </c>
      <c r="G240" s="13">
        <f t="shared" si="3"/>
        <v>0.037333333333333336</v>
      </c>
    </row>
    <row r="241" spans="1:7" ht="12.75">
      <c r="A241">
        <v>22609</v>
      </c>
      <c r="B241" t="s">
        <v>17</v>
      </c>
      <c r="C241" s="2">
        <v>131000</v>
      </c>
      <c r="D241" s="2">
        <v>158088</v>
      </c>
      <c r="E241" s="2">
        <v>27088</v>
      </c>
      <c r="G241" s="13">
        <f t="shared" si="3"/>
        <v>0.20677862595419846</v>
      </c>
    </row>
    <row r="242" spans="1:7" ht="12.75">
      <c r="A242">
        <v>22709</v>
      </c>
      <c r="B242" t="s">
        <v>18</v>
      </c>
      <c r="C242" s="2">
        <v>64000</v>
      </c>
      <c r="D242" s="2">
        <v>65408</v>
      </c>
      <c r="E242" s="2">
        <v>1408</v>
      </c>
      <c r="G242" s="13">
        <f t="shared" si="3"/>
        <v>0.022</v>
      </c>
    </row>
    <row r="243" spans="1:7" ht="12.75">
      <c r="A243">
        <v>22714</v>
      </c>
      <c r="B243" t="s">
        <v>132</v>
      </c>
      <c r="C243" s="2">
        <v>70000</v>
      </c>
      <c r="D243" s="2">
        <v>70000</v>
      </c>
      <c r="E243">
        <v>0</v>
      </c>
      <c r="G243" s="13">
        <f t="shared" si="3"/>
        <v>0</v>
      </c>
    </row>
    <row r="244" spans="1:7" ht="12.75">
      <c r="A244">
        <v>48100</v>
      </c>
      <c r="B244" t="s">
        <v>133</v>
      </c>
      <c r="C244" s="2">
        <v>3000</v>
      </c>
      <c r="D244" s="2">
        <v>9000</v>
      </c>
      <c r="E244" s="2">
        <v>6000</v>
      </c>
      <c r="G244" s="13">
        <f t="shared" si="3"/>
        <v>2</v>
      </c>
    </row>
    <row r="245" spans="1:7" ht="12.75">
      <c r="A245">
        <v>48101</v>
      </c>
      <c r="B245" t="s">
        <v>108</v>
      </c>
      <c r="C245" s="2">
        <v>8400</v>
      </c>
      <c r="D245" s="2">
        <v>8400</v>
      </c>
      <c r="E245">
        <v>0</v>
      </c>
      <c r="G245" s="13">
        <f t="shared" si="3"/>
        <v>0</v>
      </c>
    </row>
    <row r="246" spans="1:7" ht="12.75">
      <c r="A246">
        <v>48901</v>
      </c>
      <c r="B246" t="s">
        <v>134</v>
      </c>
      <c r="C246" s="2">
        <v>56500</v>
      </c>
      <c r="D246" s="2">
        <v>56500</v>
      </c>
      <c r="E246">
        <v>0</v>
      </c>
      <c r="G246" s="13">
        <f t="shared" si="3"/>
        <v>0</v>
      </c>
    </row>
    <row r="247" spans="1:7" ht="12.75">
      <c r="A247">
        <v>48902</v>
      </c>
      <c r="B247" t="s">
        <v>135</v>
      </c>
      <c r="C247" s="2">
        <v>122000</v>
      </c>
      <c r="D247" s="2">
        <v>125660</v>
      </c>
      <c r="E247" s="2">
        <v>3660</v>
      </c>
      <c r="G247" s="13">
        <f t="shared" si="3"/>
        <v>0.03</v>
      </c>
    </row>
    <row r="248" spans="1:7" ht="12.75">
      <c r="A248">
        <v>48903</v>
      </c>
      <c r="B248" t="s">
        <v>91</v>
      </c>
      <c r="C248" s="2">
        <v>60000</v>
      </c>
      <c r="D248" s="2">
        <v>60000</v>
      </c>
      <c r="E248">
        <v>0</v>
      </c>
      <c r="G248" s="13">
        <f t="shared" si="3"/>
        <v>0</v>
      </c>
    </row>
    <row r="249" spans="2:7" s="3" customFormat="1" ht="12.75">
      <c r="B249" s="4" t="s">
        <v>200</v>
      </c>
      <c r="C249" s="5">
        <f>SUM(C234:C248)</f>
        <v>842533.8</v>
      </c>
      <c r="D249" s="5">
        <f>SUM(D234:D248)</f>
        <v>891158</v>
      </c>
      <c r="E249" s="5">
        <f>SUM(E234:E248)</f>
        <v>48624.2</v>
      </c>
      <c r="G249" s="13"/>
    </row>
    <row r="250" spans="2:7" ht="12.75">
      <c r="B250" s="2"/>
      <c r="G250" s="13"/>
    </row>
    <row r="251" spans="1:7" ht="12.75">
      <c r="A251" s="6">
        <v>4511</v>
      </c>
      <c r="B251" s="6" t="s">
        <v>137</v>
      </c>
      <c r="G251" s="13"/>
    </row>
    <row r="252" spans="1:7" ht="12.75">
      <c r="A252">
        <v>13002</v>
      </c>
      <c r="B252" t="s">
        <v>49</v>
      </c>
      <c r="C252" s="2">
        <v>68808.88</v>
      </c>
      <c r="D252" s="2">
        <v>71396</v>
      </c>
      <c r="E252" s="2">
        <v>2587.12</v>
      </c>
      <c r="G252" s="13">
        <f t="shared" si="3"/>
        <v>0.03759863552494968</v>
      </c>
    </row>
    <row r="253" spans="1:7" ht="12.75">
      <c r="A253">
        <v>15001</v>
      </c>
      <c r="B253" t="s">
        <v>50</v>
      </c>
      <c r="C253" s="2">
        <v>4615.49</v>
      </c>
      <c r="D253" s="2">
        <v>3990</v>
      </c>
      <c r="E253">
        <v>-625.49</v>
      </c>
      <c r="G253" s="13">
        <f t="shared" si="3"/>
        <v>-0.13551973896596028</v>
      </c>
    </row>
    <row r="254" spans="1:7" ht="12.75">
      <c r="A254">
        <v>15101</v>
      </c>
      <c r="B254" t="s">
        <v>51</v>
      </c>
      <c r="C254" s="2">
        <v>1200</v>
      </c>
      <c r="D254" s="2">
        <v>3000</v>
      </c>
      <c r="E254" s="2">
        <v>1800</v>
      </c>
      <c r="G254" s="13">
        <f t="shared" si="3"/>
        <v>1.5</v>
      </c>
    </row>
    <row r="255" spans="1:7" ht="12.75">
      <c r="A255">
        <v>20200</v>
      </c>
      <c r="B255" t="s">
        <v>94</v>
      </c>
      <c r="C255" s="2">
        <v>12600</v>
      </c>
      <c r="D255" s="2">
        <v>12978</v>
      </c>
      <c r="E255">
        <v>378</v>
      </c>
      <c r="G255" s="13">
        <f t="shared" si="3"/>
        <v>0.03</v>
      </c>
    </row>
    <row r="256" spans="1:7" ht="12.75">
      <c r="A256">
        <v>22609</v>
      </c>
      <c r="B256" t="s">
        <v>17</v>
      </c>
      <c r="C256" s="2">
        <v>60000</v>
      </c>
      <c r="D256" s="2">
        <v>83246</v>
      </c>
      <c r="E256" s="2">
        <v>23246</v>
      </c>
      <c r="G256" s="13">
        <f t="shared" si="3"/>
        <v>0.38743333333333335</v>
      </c>
    </row>
    <row r="257" spans="1:7" ht="12.75">
      <c r="A257">
        <v>22709</v>
      </c>
      <c r="B257" t="s">
        <v>18</v>
      </c>
      <c r="C257" s="2">
        <v>180000</v>
      </c>
      <c r="D257" s="2">
        <v>166911</v>
      </c>
      <c r="E257" s="2">
        <v>-13089</v>
      </c>
      <c r="G257" s="13">
        <f t="shared" si="3"/>
        <v>-0.07271666666666667</v>
      </c>
    </row>
    <row r="258" spans="1:7" ht="12.75">
      <c r="A258">
        <v>46601</v>
      </c>
      <c r="B258" t="s">
        <v>138</v>
      </c>
      <c r="C258" s="2">
        <v>2600</v>
      </c>
      <c r="D258" s="2">
        <v>2700</v>
      </c>
      <c r="E258">
        <v>100</v>
      </c>
      <c r="G258" s="13">
        <f t="shared" si="3"/>
        <v>0.038461538461538464</v>
      </c>
    </row>
    <row r="259" spans="1:7" ht="12.75">
      <c r="A259">
        <v>48100</v>
      </c>
      <c r="B259" t="s">
        <v>133</v>
      </c>
      <c r="C259" s="2">
        <v>2782</v>
      </c>
      <c r="D259" s="2">
        <v>2900</v>
      </c>
      <c r="E259">
        <v>118</v>
      </c>
      <c r="G259" s="13">
        <f t="shared" si="3"/>
        <v>0.04241552839683681</v>
      </c>
    </row>
    <row r="260" spans="1:7" ht="12.75">
      <c r="A260">
        <v>48903</v>
      </c>
      <c r="B260" t="s">
        <v>91</v>
      </c>
      <c r="C260" s="2">
        <v>12300</v>
      </c>
      <c r="D260" s="2">
        <v>12300</v>
      </c>
      <c r="E260">
        <v>0</v>
      </c>
      <c r="G260" s="13">
        <f t="shared" si="3"/>
        <v>0</v>
      </c>
    </row>
    <row r="261" spans="2:7" s="3" customFormat="1" ht="12.75">
      <c r="B261" s="4" t="s">
        <v>200</v>
      </c>
      <c r="C261" s="5">
        <f>SUM(C252:C260)</f>
        <v>344906.37</v>
      </c>
      <c r="D261" s="5">
        <f>SUM(D252:D260)</f>
        <v>359421</v>
      </c>
      <c r="E261" s="5">
        <f>SUM(E252:E260)</f>
        <v>14514.630000000001</v>
      </c>
      <c r="G261" s="13"/>
    </row>
    <row r="262" spans="2:7" ht="12.75">
      <c r="B262" s="2"/>
      <c r="G262" s="13"/>
    </row>
    <row r="263" spans="1:7" ht="12.75">
      <c r="A263" s="6">
        <v>4512</v>
      </c>
      <c r="B263" s="6" t="s">
        <v>140</v>
      </c>
      <c r="G263" s="13"/>
    </row>
    <row r="264" spans="1:7" ht="12.75">
      <c r="A264">
        <v>22609</v>
      </c>
      <c r="B264" t="s">
        <v>17</v>
      </c>
      <c r="C264" s="2">
        <v>3006</v>
      </c>
      <c r="D264" s="2">
        <v>3200</v>
      </c>
      <c r="E264">
        <v>194</v>
      </c>
      <c r="G264" s="13">
        <f aca="true" t="shared" si="4" ref="G264:G325">IF(C264=0,0,E264/C264)</f>
        <v>0.06453759148369927</v>
      </c>
    </row>
    <row r="265" spans="2:7" s="3" customFormat="1" ht="12.75">
      <c r="B265" s="4" t="s">
        <v>200</v>
      </c>
      <c r="C265" s="5">
        <f>SUM(C264)</f>
        <v>3006</v>
      </c>
      <c r="D265" s="5">
        <f>SUM(D264)</f>
        <v>3200</v>
      </c>
      <c r="E265" s="5">
        <f>SUM(E264)</f>
        <v>194</v>
      </c>
      <c r="G265" s="13"/>
    </row>
    <row r="266" spans="2:7" ht="12.75">
      <c r="B266" s="2"/>
      <c r="G266" s="13"/>
    </row>
    <row r="267" spans="1:7" ht="12.75">
      <c r="A267" s="6">
        <v>4513</v>
      </c>
      <c r="B267" s="6" t="s">
        <v>142</v>
      </c>
      <c r="G267" s="13"/>
    </row>
    <row r="268" spans="1:7" ht="12.75">
      <c r="A268">
        <v>22609</v>
      </c>
      <c r="B268" t="s">
        <v>17</v>
      </c>
      <c r="C268" s="2">
        <v>40000</v>
      </c>
      <c r="D268" s="2">
        <v>40000</v>
      </c>
      <c r="E268">
        <v>0</v>
      </c>
      <c r="G268" s="13">
        <f t="shared" si="4"/>
        <v>0</v>
      </c>
    </row>
    <row r="269" spans="2:7" s="3" customFormat="1" ht="12.75">
      <c r="B269" s="4" t="s">
        <v>200</v>
      </c>
      <c r="C269" s="5">
        <f>SUM(C268)</f>
        <v>40000</v>
      </c>
      <c r="D269" s="5">
        <f>SUM(D268)</f>
        <v>40000</v>
      </c>
      <c r="E269" s="5">
        <f>SUM(E268)</f>
        <v>0</v>
      </c>
      <c r="G269" s="13"/>
    </row>
    <row r="270" spans="2:7" ht="12.75">
      <c r="B270" s="2"/>
      <c r="G270" s="13"/>
    </row>
    <row r="271" spans="1:7" ht="12.75">
      <c r="A271" s="6">
        <v>4514</v>
      </c>
      <c r="B271" s="6" t="s">
        <v>144</v>
      </c>
      <c r="G271" s="13"/>
    </row>
    <row r="272" spans="1:7" ht="12.75">
      <c r="A272">
        <v>22609</v>
      </c>
      <c r="B272" t="s">
        <v>17</v>
      </c>
      <c r="C272" s="2">
        <v>40500</v>
      </c>
      <c r="D272" s="2">
        <v>43344</v>
      </c>
      <c r="E272" s="2">
        <v>2844</v>
      </c>
      <c r="G272" s="13">
        <f t="shared" si="4"/>
        <v>0.07022222222222223</v>
      </c>
    </row>
    <row r="273" spans="1:7" ht="12.75">
      <c r="A273">
        <v>22709</v>
      </c>
      <c r="B273" t="s">
        <v>18</v>
      </c>
      <c r="C273" s="2">
        <v>440000</v>
      </c>
      <c r="D273" s="2">
        <v>454080</v>
      </c>
      <c r="E273" s="2">
        <v>14080</v>
      </c>
      <c r="G273" s="13">
        <f t="shared" si="4"/>
        <v>0.032</v>
      </c>
    </row>
    <row r="274" spans="1:7" ht="12.75">
      <c r="A274">
        <v>48911</v>
      </c>
      <c r="B274" t="s">
        <v>145</v>
      </c>
      <c r="C274" s="2">
        <v>1500</v>
      </c>
      <c r="D274" s="2">
        <v>1500</v>
      </c>
      <c r="E274">
        <v>0</v>
      </c>
      <c r="G274" s="13">
        <f t="shared" si="4"/>
        <v>0</v>
      </c>
    </row>
    <row r="275" spans="2:7" s="3" customFormat="1" ht="12.75">
      <c r="B275" s="4" t="s">
        <v>200</v>
      </c>
      <c r="C275" s="5">
        <f>SUM(C272:C274)</f>
        <v>482000</v>
      </c>
      <c r="D275" s="5">
        <f>SUM(D272:D274)</f>
        <v>498924</v>
      </c>
      <c r="E275" s="5">
        <f>SUM(E272:E274)</f>
        <v>16924</v>
      </c>
      <c r="G275" s="13"/>
    </row>
    <row r="276" spans="2:7" ht="12.75">
      <c r="B276" s="2"/>
      <c r="C276" s="2"/>
      <c r="G276" s="13"/>
    </row>
    <row r="277" spans="1:7" ht="12.75">
      <c r="A277" s="6">
        <v>4520</v>
      </c>
      <c r="B277" s="6" t="s">
        <v>147</v>
      </c>
      <c r="G277" s="13"/>
    </row>
    <row r="278" spans="1:7" ht="12.75">
      <c r="A278">
        <v>12000</v>
      </c>
      <c r="B278" t="s">
        <v>23</v>
      </c>
      <c r="C278" s="2">
        <v>126933.5</v>
      </c>
      <c r="D278" s="2">
        <v>141388</v>
      </c>
      <c r="E278" s="2">
        <v>14454.5</v>
      </c>
      <c r="G278" s="13">
        <f t="shared" si="4"/>
        <v>0.11387458787475331</v>
      </c>
    </row>
    <row r="279" spans="1:7" ht="12.75">
      <c r="A279">
        <v>12100</v>
      </c>
      <c r="B279" t="s">
        <v>48</v>
      </c>
      <c r="C279" s="2">
        <v>148739.52</v>
      </c>
      <c r="D279" s="2">
        <v>170384</v>
      </c>
      <c r="E279" s="2">
        <v>21644.48</v>
      </c>
      <c r="G279" s="13">
        <f t="shared" si="4"/>
        <v>0.14551936163300783</v>
      </c>
    </row>
    <row r="280" spans="1:7" ht="12.75">
      <c r="A280">
        <v>13002</v>
      </c>
      <c r="B280" t="s">
        <v>49</v>
      </c>
      <c r="C280" s="2">
        <v>99449.34</v>
      </c>
      <c r="D280" s="2">
        <v>103259</v>
      </c>
      <c r="E280" s="2">
        <v>3809.66</v>
      </c>
      <c r="G280" s="13">
        <f t="shared" si="4"/>
        <v>0.03830754432357218</v>
      </c>
    </row>
    <row r="281" spans="1:7" ht="12.75">
      <c r="A281">
        <v>15000</v>
      </c>
      <c r="B281" t="s">
        <v>25</v>
      </c>
      <c r="C281" s="2">
        <v>50969.81</v>
      </c>
      <c r="D281" s="2">
        <v>43436</v>
      </c>
      <c r="E281" s="2">
        <v>-7533.81</v>
      </c>
      <c r="G281" s="13">
        <f t="shared" si="4"/>
        <v>-0.1478092619925403</v>
      </c>
    </row>
    <row r="282" spans="1:7" ht="12.75">
      <c r="A282">
        <v>15001</v>
      </c>
      <c r="B282" t="s">
        <v>50</v>
      </c>
      <c r="C282" s="2">
        <v>14879.72</v>
      </c>
      <c r="D282" s="2">
        <v>14075</v>
      </c>
      <c r="E282">
        <v>-804.72</v>
      </c>
      <c r="G282" s="13">
        <f t="shared" si="4"/>
        <v>-0.05408166282698868</v>
      </c>
    </row>
    <row r="283" spans="1:7" ht="12.75">
      <c r="A283">
        <v>15100</v>
      </c>
      <c r="B283" t="s">
        <v>26</v>
      </c>
      <c r="C283" s="2">
        <v>6000</v>
      </c>
      <c r="D283" s="2">
        <v>8000</v>
      </c>
      <c r="E283" s="2">
        <v>2000</v>
      </c>
      <c r="G283" s="13">
        <f t="shared" si="4"/>
        <v>0.3333333333333333</v>
      </c>
    </row>
    <row r="284" spans="1:7" ht="12.75">
      <c r="A284">
        <v>15101</v>
      </c>
      <c r="B284" t="s">
        <v>51</v>
      </c>
      <c r="C284" s="2">
        <v>3000</v>
      </c>
      <c r="D284" s="2">
        <v>3000</v>
      </c>
      <c r="E284">
        <v>0</v>
      </c>
      <c r="G284" s="13">
        <f t="shared" si="4"/>
        <v>0</v>
      </c>
    </row>
    <row r="285" spans="1:7" ht="12.75">
      <c r="A285">
        <v>20200</v>
      </c>
      <c r="B285" t="s">
        <v>94</v>
      </c>
      <c r="C285" s="2">
        <v>55000</v>
      </c>
      <c r="D285" s="2">
        <v>55700</v>
      </c>
      <c r="E285">
        <v>700</v>
      </c>
      <c r="G285" s="13">
        <f t="shared" si="4"/>
        <v>0.012727272727272728</v>
      </c>
    </row>
    <row r="286" spans="1:7" ht="12.75">
      <c r="A286">
        <v>20400</v>
      </c>
      <c r="B286" t="s">
        <v>13</v>
      </c>
      <c r="C286">
        <v>0</v>
      </c>
      <c r="D286">
        <v>0</v>
      </c>
      <c r="E286">
        <v>0</v>
      </c>
      <c r="G286" s="13">
        <f t="shared" si="4"/>
        <v>0</v>
      </c>
    </row>
    <row r="287" spans="1:7" ht="12.75">
      <c r="A287">
        <v>21800</v>
      </c>
      <c r="B287" t="s">
        <v>104</v>
      </c>
      <c r="C287" s="2">
        <v>91000</v>
      </c>
      <c r="D287" s="2">
        <v>91000</v>
      </c>
      <c r="E287">
        <v>0</v>
      </c>
      <c r="G287" s="13">
        <f t="shared" si="4"/>
        <v>0</v>
      </c>
    </row>
    <row r="288" spans="1:7" ht="12.75">
      <c r="A288">
        <v>22100</v>
      </c>
      <c r="B288" t="s">
        <v>148</v>
      </c>
      <c r="C288" s="2">
        <v>128750</v>
      </c>
      <c r="D288" s="2">
        <v>132600</v>
      </c>
      <c r="E288" s="2">
        <v>3850</v>
      </c>
      <c r="G288" s="13">
        <f t="shared" si="4"/>
        <v>0.029902912621359225</v>
      </c>
    </row>
    <row r="289" spans="1:7" ht="12.75">
      <c r="A289">
        <v>22109</v>
      </c>
      <c r="B289" t="s">
        <v>54</v>
      </c>
      <c r="C289" s="2">
        <v>121760</v>
      </c>
      <c r="D289" s="2">
        <v>124258</v>
      </c>
      <c r="E289" s="2">
        <v>2498</v>
      </c>
      <c r="G289" s="13">
        <f t="shared" si="4"/>
        <v>0.020515768725361365</v>
      </c>
    </row>
    <row r="290" spans="1:7" ht="12.75">
      <c r="A290">
        <v>22609</v>
      </c>
      <c r="B290" t="s">
        <v>17</v>
      </c>
      <c r="C290" s="2">
        <v>140500</v>
      </c>
      <c r="D290" s="2">
        <v>172700</v>
      </c>
      <c r="E290" s="2">
        <v>32200</v>
      </c>
      <c r="G290" s="13">
        <f t="shared" si="4"/>
        <v>0.2291814946619217</v>
      </c>
    </row>
    <row r="291" spans="1:7" ht="12.75">
      <c r="A291">
        <v>22709</v>
      </c>
      <c r="B291" t="s">
        <v>18</v>
      </c>
      <c r="C291" s="2">
        <v>1285000</v>
      </c>
      <c r="D291" s="2">
        <v>1317680</v>
      </c>
      <c r="E291" s="2">
        <v>32680</v>
      </c>
      <c r="G291" s="13">
        <f t="shared" si="4"/>
        <v>0.025431906614785994</v>
      </c>
    </row>
    <row r="292" spans="1:7" ht="12.75">
      <c r="A292">
        <v>46703</v>
      </c>
      <c r="B292" t="s">
        <v>149</v>
      </c>
      <c r="C292" s="2">
        <v>4000</v>
      </c>
      <c r="D292" s="2">
        <v>5000</v>
      </c>
      <c r="E292" s="2">
        <v>1000</v>
      </c>
      <c r="G292" s="13">
        <f t="shared" si="4"/>
        <v>0.25</v>
      </c>
    </row>
    <row r="293" spans="1:7" ht="12.75">
      <c r="A293">
        <v>48902</v>
      </c>
      <c r="B293" t="s">
        <v>135</v>
      </c>
      <c r="C293" s="2">
        <v>62100</v>
      </c>
      <c r="D293" s="2">
        <v>62100</v>
      </c>
      <c r="E293">
        <v>0</v>
      </c>
      <c r="G293" s="13">
        <f t="shared" si="4"/>
        <v>0</v>
      </c>
    </row>
    <row r="294" spans="1:7" ht="12.75">
      <c r="A294">
        <v>48909</v>
      </c>
      <c r="B294" t="s">
        <v>150</v>
      </c>
      <c r="C294" s="2">
        <v>18100</v>
      </c>
      <c r="D294" s="2">
        <v>18100</v>
      </c>
      <c r="E294">
        <v>0</v>
      </c>
      <c r="G294" s="13">
        <f t="shared" si="4"/>
        <v>0</v>
      </c>
    </row>
    <row r="295" spans="2:7" s="3" customFormat="1" ht="12.75">
      <c r="B295" s="4" t="s">
        <v>200</v>
      </c>
      <c r="C295" s="5">
        <f>SUM(C278:C294)</f>
        <v>2356181.8899999997</v>
      </c>
      <c r="D295" s="5">
        <f>SUM(D278:D294)</f>
        <v>2462680</v>
      </c>
      <c r="E295" s="5">
        <f>SUM(E278:E294)</f>
        <v>106498.11</v>
      </c>
      <c r="G295" s="13"/>
    </row>
    <row r="296" spans="2:7" ht="12.75">
      <c r="B296" s="2"/>
      <c r="G296" s="13"/>
    </row>
    <row r="297" spans="1:7" ht="12.75">
      <c r="A297" s="6">
        <v>4521</v>
      </c>
      <c r="B297" s="6" t="s">
        <v>152</v>
      </c>
      <c r="G297" s="13"/>
    </row>
    <row r="298" spans="1:7" ht="12.75">
      <c r="A298">
        <v>22607</v>
      </c>
      <c r="B298" t="s">
        <v>153</v>
      </c>
      <c r="C298" s="2">
        <v>166000</v>
      </c>
      <c r="D298" s="2">
        <v>170980</v>
      </c>
      <c r="E298" s="2">
        <v>4980</v>
      </c>
      <c r="G298" s="13">
        <f t="shared" si="4"/>
        <v>0.03</v>
      </c>
    </row>
    <row r="299" spans="1:7" ht="12.75">
      <c r="A299">
        <v>22709</v>
      </c>
      <c r="B299" t="s">
        <v>18</v>
      </c>
      <c r="C299" s="2">
        <v>575000</v>
      </c>
      <c r="D299" s="2">
        <v>592250</v>
      </c>
      <c r="E299" s="2">
        <v>17250</v>
      </c>
      <c r="G299" s="13">
        <f t="shared" si="4"/>
        <v>0.03</v>
      </c>
    </row>
    <row r="300" spans="1:7" ht="12.75">
      <c r="A300">
        <v>48904</v>
      </c>
      <c r="B300" t="s">
        <v>154</v>
      </c>
      <c r="C300" s="2">
        <v>110000</v>
      </c>
      <c r="D300" s="2">
        <v>110000</v>
      </c>
      <c r="E300">
        <v>0</v>
      </c>
      <c r="G300" s="13">
        <f t="shared" si="4"/>
        <v>0</v>
      </c>
    </row>
    <row r="301" spans="1:7" ht="12.75">
      <c r="A301">
        <v>48906</v>
      </c>
      <c r="B301" t="s">
        <v>155</v>
      </c>
      <c r="C301" s="2">
        <v>53900</v>
      </c>
      <c r="D301" s="2">
        <v>53900</v>
      </c>
      <c r="E301">
        <v>0</v>
      </c>
      <c r="G301" s="13">
        <f t="shared" si="4"/>
        <v>0</v>
      </c>
    </row>
    <row r="302" spans="2:7" s="3" customFormat="1" ht="12.75">
      <c r="B302" s="4" t="s">
        <v>200</v>
      </c>
      <c r="C302" s="5">
        <f>SUM(C298:C301)</f>
        <v>904900</v>
      </c>
      <c r="D302" s="5">
        <f>SUM(D298:D301)</f>
        <v>927130</v>
      </c>
      <c r="E302" s="5">
        <f>SUM(E298:E301)</f>
        <v>22230</v>
      </c>
      <c r="G302" s="13"/>
    </row>
    <row r="303" spans="2:7" ht="12.75">
      <c r="B303" s="2"/>
      <c r="C303" s="2"/>
      <c r="G303" s="13"/>
    </row>
    <row r="304" spans="1:7" ht="12.75">
      <c r="A304" s="6">
        <v>4530</v>
      </c>
      <c r="B304" s="6" t="s">
        <v>157</v>
      </c>
      <c r="G304" s="13"/>
    </row>
    <row r="305" spans="1:7" ht="12.75">
      <c r="A305">
        <v>12000</v>
      </c>
      <c r="B305" t="s">
        <v>23</v>
      </c>
      <c r="C305" s="2">
        <v>13168.49</v>
      </c>
      <c r="D305" s="2">
        <v>13666</v>
      </c>
      <c r="E305">
        <v>497.51</v>
      </c>
      <c r="G305" s="13">
        <f t="shared" si="4"/>
        <v>0.03778033776082148</v>
      </c>
    </row>
    <row r="306" spans="1:7" ht="12.75">
      <c r="A306">
        <v>12100</v>
      </c>
      <c r="B306" t="s">
        <v>48</v>
      </c>
      <c r="C306" s="2">
        <v>9797.28</v>
      </c>
      <c r="D306" s="2">
        <v>9993</v>
      </c>
      <c r="E306">
        <v>195.72</v>
      </c>
      <c r="G306" s="13">
        <f t="shared" si="4"/>
        <v>0.0199769732007251</v>
      </c>
    </row>
    <row r="307" spans="1:7" ht="12.75">
      <c r="A307">
        <v>13002</v>
      </c>
      <c r="B307" t="s">
        <v>49</v>
      </c>
      <c r="C307" s="2">
        <v>34847.54</v>
      </c>
      <c r="D307" s="2">
        <v>35765</v>
      </c>
      <c r="E307">
        <v>917.46</v>
      </c>
      <c r="G307" s="13">
        <f t="shared" si="4"/>
        <v>0.0263278268709929</v>
      </c>
    </row>
    <row r="308" spans="1:7" ht="12.75">
      <c r="A308">
        <v>15000</v>
      </c>
      <c r="B308" t="s">
        <v>25</v>
      </c>
      <c r="C308" s="2">
        <v>1479.78</v>
      </c>
      <c r="D308" s="2">
        <v>1275</v>
      </c>
      <c r="E308">
        <v>-204.78</v>
      </c>
      <c r="G308" s="13">
        <f t="shared" si="4"/>
        <v>-0.1383854356728703</v>
      </c>
    </row>
    <row r="309" spans="1:7" ht="12.75">
      <c r="A309">
        <v>15001</v>
      </c>
      <c r="B309" t="s">
        <v>50</v>
      </c>
      <c r="C309" s="2">
        <v>2330.84</v>
      </c>
      <c r="D309" s="2">
        <v>2075</v>
      </c>
      <c r="E309">
        <v>-255.84</v>
      </c>
      <c r="G309" s="13">
        <f t="shared" si="4"/>
        <v>-0.10976300389559128</v>
      </c>
    </row>
    <row r="310" spans="1:7" ht="12.75">
      <c r="A310">
        <v>22609</v>
      </c>
      <c r="B310" t="s">
        <v>17</v>
      </c>
      <c r="C310" s="2">
        <v>25000</v>
      </c>
      <c r="D310" s="2">
        <v>50000</v>
      </c>
      <c r="E310" s="2">
        <v>25000</v>
      </c>
      <c r="G310" s="13">
        <f t="shared" si="4"/>
        <v>1</v>
      </c>
    </row>
    <row r="311" spans="1:7" ht="12.75">
      <c r="A311">
        <v>22709</v>
      </c>
      <c r="B311" t="s">
        <v>18</v>
      </c>
      <c r="C311">
        <v>0</v>
      </c>
      <c r="D311" s="2">
        <v>37600</v>
      </c>
      <c r="E311" s="2">
        <v>37600</v>
      </c>
      <c r="G311" s="13">
        <f t="shared" si="4"/>
        <v>0</v>
      </c>
    </row>
    <row r="312" spans="1:7" ht="12.75">
      <c r="A312">
        <v>48101</v>
      </c>
      <c r="B312" t="s">
        <v>108</v>
      </c>
      <c r="C312" s="2">
        <v>35000</v>
      </c>
      <c r="D312" s="2">
        <v>17400</v>
      </c>
      <c r="E312" s="2">
        <v>-17600</v>
      </c>
      <c r="G312" s="13">
        <f t="shared" si="4"/>
        <v>-0.5028571428571429</v>
      </c>
    </row>
    <row r="313" spans="2:7" s="3" customFormat="1" ht="12.75">
      <c r="B313" s="4" t="s">
        <v>200</v>
      </c>
      <c r="C313" s="5">
        <f>SUM(C305:C312)</f>
        <v>121623.93</v>
      </c>
      <c r="D313" s="5">
        <f>SUM(D305:D312)</f>
        <v>167774</v>
      </c>
      <c r="E313" s="5">
        <f>SUM(E305:E312)</f>
        <v>46150.07</v>
      </c>
      <c r="G313" s="13"/>
    </row>
    <row r="314" spans="2:7" ht="12.75">
      <c r="B314" s="2"/>
      <c r="G314" s="13"/>
    </row>
    <row r="315" spans="1:7" ht="12.75">
      <c r="A315" s="6">
        <v>4630</v>
      </c>
      <c r="B315" s="6" t="s">
        <v>159</v>
      </c>
      <c r="G315" s="13"/>
    </row>
    <row r="316" spans="1:7" ht="12.75">
      <c r="A316">
        <v>22609</v>
      </c>
      <c r="B316" t="s">
        <v>17</v>
      </c>
      <c r="C316" s="2">
        <v>51191</v>
      </c>
      <c r="D316" s="2">
        <v>52727</v>
      </c>
      <c r="E316" s="2">
        <v>1536</v>
      </c>
      <c r="G316" s="13">
        <f t="shared" si="4"/>
        <v>0.030005274364634408</v>
      </c>
    </row>
    <row r="317" spans="1:7" ht="12.75">
      <c r="A317">
        <v>22716</v>
      </c>
      <c r="B317" t="s">
        <v>160</v>
      </c>
      <c r="C317" s="2">
        <v>68250</v>
      </c>
      <c r="D317" s="2">
        <v>70297</v>
      </c>
      <c r="E317" s="2">
        <v>2047</v>
      </c>
      <c r="G317" s="13">
        <f t="shared" si="4"/>
        <v>0.029992673992673993</v>
      </c>
    </row>
    <row r="318" spans="1:7" ht="12.75">
      <c r="A318">
        <v>48101</v>
      </c>
      <c r="B318" t="s">
        <v>108</v>
      </c>
      <c r="C318" s="2">
        <v>1000</v>
      </c>
      <c r="D318" s="2">
        <v>1030</v>
      </c>
      <c r="E318">
        <v>30</v>
      </c>
      <c r="G318" s="13">
        <f t="shared" si="4"/>
        <v>0.03</v>
      </c>
    </row>
    <row r="319" spans="1:7" ht="12.75">
      <c r="A319">
        <v>48102</v>
      </c>
      <c r="B319" t="s">
        <v>161</v>
      </c>
      <c r="C319">
        <v>0</v>
      </c>
      <c r="D319" s="2">
        <v>30000</v>
      </c>
      <c r="E319" s="2">
        <v>30000</v>
      </c>
      <c r="G319" s="13">
        <f t="shared" si="4"/>
        <v>0</v>
      </c>
    </row>
    <row r="320" spans="1:7" ht="12.75">
      <c r="A320">
        <v>48903</v>
      </c>
      <c r="B320" t="s">
        <v>91</v>
      </c>
      <c r="C320" s="2">
        <v>9270</v>
      </c>
      <c r="D320" s="2">
        <v>9548</v>
      </c>
      <c r="E320">
        <v>278</v>
      </c>
      <c r="G320" s="13">
        <f t="shared" si="4"/>
        <v>0.029989212513484357</v>
      </c>
    </row>
    <row r="321" spans="2:7" s="3" customFormat="1" ht="12.75">
      <c r="B321" s="4" t="s">
        <v>200</v>
      </c>
      <c r="C321" s="5">
        <f>SUM(C316:C320)</f>
        <v>129711</v>
      </c>
      <c r="D321" s="5">
        <f>SUM(D316:D320)</f>
        <v>163602</v>
      </c>
      <c r="E321" s="5">
        <f>SUM(E316:E320)</f>
        <v>33891</v>
      </c>
      <c r="G321" s="13"/>
    </row>
    <row r="322" spans="2:7" ht="12.75">
      <c r="B322" s="2"/>
      <c r="C322" s="2"/>
      <c r="G322" s="13"/>
    </row>
    <row r="323" spans="1:7" ht="12.75">
      <c r="A323" s="6">
        <v>5110</v>
      </c>
      <c r="B323" s="6" t="s">
        <v>163</v>
      </c>
      <c r="G323" s="13"/>
    </row>
    <row r="324" spans="1:7" ht="12.75">
      <c r="A324">
        <v>12000</v>
      </c>
      <c r="B324" t="s">
        <v>23</v>
      </c>
      <c r="C324" s="2">
        <v>272302.41</v>
      </c>
      <c r="D324" s="2">
        <v>275201</v>
      </c>
      <c r="E324" s="2">
        <v>2898.59</v>
      </c>
      <c r="G324" s="13">
        <f t="shared" si="4"/>
        <v>0.010644746038053796</v>
      </c>
    </row>
    <row r="325" spans="1:7" ht="12.75">
      <c r="A325">
        <v>12100</v>
      </c>
      <c r="B325" t="s">
        <v>48</v>
      </c>
      <c r="C325" s="2">
        <v>307470</v>
      </c>
      <c r="D325" s="2">
        <v>309565</v>
      </c>
      <c r="E325" s="2">
        <v>2095</v>
      </c>
      <c r="G325" s="13">
        <f t="shared" si="4"/>
        <v>0.006813672878654828</v>
      </c>
    </row>
    <row r="326" spans="1:7" ht="12.75">
      <c r="A326">
        <v>13002</v>
      </c>
      <c r="B326" t="s">
        <v>49</v>
      </c>
      <c r="C326" s="2">
        <v>269816.95</v>
      </c>
      <c r="D326" s="2">
        <v>284677</v>
      </c>
      <c r="E326" s="2">
        <v>14860.05</v>
      </c>
      <c r="G326" s="13">
        <f aca="true" t="shared" si="5" ref="G326:G389">IF(C326=0,0,E326/C326)</f>
        <v>0.05507456073460173</v>
      </c>
    </row>
    <row r="327" spans="1:7" ht="12.75">
      <c r="A327">
        <v>15000</v>
      </c>
      <c r="B327" t="s">
        <v>25</v>
      </c>
      <c r="C327" s="2">
        <v>50398.66</v>
      </c>
      <c r="D327" s="2">
        <v>45203</v>
      </c>
      <c r="E327" s="2">
        <v>-5195.66</v>
      </c>
      <c r="G327" s="13">
        <f t="shared" si="5"/>
        <v>-0.10309123298119433</v>
      </c>
    </row>
    <row r="328" spans="1:7" ht="12.75">
      <c r="A328">
        <v>15001</v>
      </c>
      <c r="B328" t="s">
        <v>50</v>
      </c>
      <c r="C328" s="2">
        <v>21090.68</v>
      </c>
      <c r="D328" s="2">
        <v>19757</v>
      </c>
      <c r="E328" s="2">
        <v>-1333.68</v>
      </c>
      <c r="G328" s="13">
        <f t="shared" si="5"/>
        <v>-0.06323551445472597</v>
      </c>
    </row>
    <row r="329" spans="1:7" ht="12.75">
      <c r="A329">
        <v>15100</v>
      </c>
      <c r="B329" t="s">
        <v>26</v>
      </c>
      <c r="C329" s="2">
        <v>36000</v>
      </c>
      <c r="D329" s="2">
        <v>36000</v>
      </c>
      <c r="E329">
        <v>0</v>
      </c>
      <c r="G329" s="13">
        <f t="shared" si="5"/>
        <v>0</v>
      </c>
    </row>
    <row r="330" spans="1:7" ht="12.75">
      <c r="A330">
        <v>15101</v>
      </c>
      <c r="B330" t="s">
        <v>51</v>
      </c>
      <c r="C330" s="2">
        <v>15000</v>
      </c>
      <c r="D330" s="2">
        <v>20000</v>
      </c>
      <c r="E330" s="2">
        <v>5000</v>
      </c>
      <c r="G330" s="13">
        <f t="shared" si="5"/>
        <v>0.3333333333333333</v>
      </c>
    </row>
    <row r="331" spans="1:7" ht="12.75">
      <c r="A331">
        <v>20400</v>
      </c>
      <c r="B331" t="s">
        <v>13</v>
      </c>
      <c r="C331" s="2">
        <v>19700</v>
      </c>
      <c r="D331" s="2">
        <v>19700</v>
      </c>
      <c r="E331">
        <v>0</v>
      </c>
      <c r="G331" s="13">
        <f t="shared" si="5"/>
        <v>0</v>
      </c>
    </row>
    <row r="332" spans="1:7" ht="12.75">
      <c r="A332">
        <v>21300</v>
      </c>
      <c r="B332" t="s">
        <v>52</v>
      </c>
      <c r="C332" s="2">
        <v>90000</v>
      </c>
      <c r="D332" s="2">
        <v>90000</v>
      </c>
      <c r="E332">
        <v>0</v>
      </c>
      <c r="G332" s="13">
        <f t="shared" si="5"/>
        <v>0</v>
      </c>
    </row>
    <row r="333" spans="1:7" ht="12.75">
      <c r="A333">
        <v>21801</v>
      </c>
      <c r="B333" t="s">
        <v>164</v>
      </c>
      <c r="C333" s="2">
        <v>275000</v>
      </c>
      <c r="D333" s="2">
        <v>275000</v>
      </c>
      <c r="E333">
        <v>0</v>
      </c>
      <c r="G333" s="13">
        <f t="shared" si="5"/>
        <v>0</v>
      </c>
    </row>
    <row r="334" spans="1:7" ht="12.75">
      <c r="A334">
        <v>22109</v>
      </c>
      <c r="B334" t="s">
        <v>54</v>
      </c>
      <c r="C334" s="2">
        <v>10000</v>
      </c>
      <c r="D334" s="2">
        <v>10000</v>
      </c>
      <c r="E334">
        <v>0</v>
      </c>
      <c r="G334" s="13">
        <f t="shared" si="5"/>
        <v>0</v>
      </c>
    </row>
    <row r="335" spans="1:7" ht="12.75">
      <c r="A335">
        <v>22709</v>
      </c>
      <c r="B335" t="s">
        <v>18</v>
      </c>
      <c r="C335" s="2">
        <v>100000</v>
      </c>
      <c r="D335" s="2">
        <v>100000</v>
      </c>
      <c r="E335">
        <v>0</v>
      </c>
      <c r="G335" s="13">
        <f t="shared" si="5"/>
        <v>0</v>
      </c>
    </row>
    <row r="336" spans="2:7" s="3" customFormat="1" ht="12.75">
      <c r="B336" s="4" t="s">
        <v>200</v>
      </c>
      <c r="C336" s="5">
        <f>SUM(C324:C335)</f>
        <v>1466778.7</v>
      </c>
      <c r="D336" s="5">
        <f>SUM(D324:D335)</f>
        <v>1485103</v>
      </c>
      <c r="E336" s="5">
        <f>SUM(E324:E335)</f>
        <v>18324.3</v>
      </c>
      <c r="G336" s="13"/>
    </row>
    <row r="337" spans="2:7" ht="12.75">
      <c r="B337" s="2"/>
      <c r="G337" s="13"/>
    </row>
    <row r="338" spans="1:7" ht="12.75">
      <c r="A338" s="6">
        <v>5111</v>
      </c>
      <c r="B338" s="6" t="s">
        <v>166</v>
      </c>
      <c r="G338" s="13"/>
    </row>
    <row r="339" spans="1:7" ht="12.75">
      <c r="A339">
        <v>21801</v>
      </c>
      <c r="B339" t="s">
        <v>164</v>
      </c>
      <c r="C339" s="2">
        <v>100000</v>
      </c>
      <c r="D339" s="2">
        <v>100000</v>
      </c>
      <c r="E339">
        <v>0</v>
      </c>
      <c r="G339" s="13">
        <f t="shared" si="5"/>
        <v>0</v>
      </c>
    </row>
    <row r="340" spans="1:7" ht="12.75">
      <c r="A340">
        <v>22100</v>
      </c>
      <c r="B340" t="s">
        <v>148</v>
      </c>
      <c r="C340" s="2">
        <v>604000</v>
      </c>
      <c r="D340" s="2">
        <v>620000</v>
      </c>
      <c r="E340" s="2">
        <v>16000</v>
      </c>
      <c r="G340" s="13">
        <f t="shared" si="5"/>
        <v>0.026490066225165563</v>
      </c>
    </row>
    <row r="341" spans="1:7" ht="12.75">
      <c r="A341">
        <v>22709</v>
      </c>
      <c r="B341" t="s">
        <v>18</v>
      </c>
      <c r="C341" s="2">
        <v>50000</v>
      </c>
      <c r="D341" s="2">
        <v>50000</v>
      </c>
      <c r="E341">
        <v>0</v>
      </c>
      <c r="G341" s="13">
        <f t="shared" si="5"/>
        <v>0</v>
      </c>
    </row>
    <row r="342" spans="2:7" s="3" customFormat="1" ht="12.75">
      <c r="B342" s="4" t="s">
        <v>200</v>
      </c>
      <c r="C342" s="5">
        <f>SUM(C339:C341)</f>
        <v>754000</v>
      </c>
      <c r="D342" s="5">
        <f>SUM(D339:D341)</f>
        <v>770000</v>
      </c>
      <c r="E342" s="5">
        <f>SUM(E339:E341)</f>
        <v>16000</v>
      </c>
      <c r="G342" s="13"/>
    </row>
    <row r="343" spans="2:7" ht="12.75">
      <c r="B343" s="2"/>
      <c r="C343" s="2"/>
      <c r="G343" s="13"/>
    </row>
    <row r="344" spans="1:7" ht="12.75">
      <c r="A344" s="6">
        <v>5112</v>
      </c>
      <c r="B344" s="6" t="s">
        <v>168</v>
      </c>
      <c r="G344" s="13"/>
    </row>
    <row r="345" spans="1:7" ht="12.75">
      <c r="A345">
        <v>20400</v>
      </c>
      <c r="B345" t="s">
        <v>13</v>
      </c>
      <c r="C345">
        <v>0</v>
      </c>
      <c r="D345">
        <v>0</v>
      </c>
      <c r="E345">
        <v>0</v>
      </c>
      <c r="G345" s="13">
        <f t="shared" si="5"/>
        <v>0</v>
      </c>
    </row>
    <row r="346" spans="1:7" ht="12.75">
      <c r="A346">
        <v>21300</v>
      </c>
      <c r="B346" t="s">
        <v>52</v>
      </c>
      <c r="C346" s="2">
        <v>12200</v>
      </c>
      <c r="D346" s="2">
        <v>12200</v>
      </c>
      <c r="E346">
        <v>0</v>
      </c>
      <c r="G346" s="13">
        <f t="shared" si="5"/>
        <v>0</v>
      </c>
    </row>
    <row r="347" spans="1:7" ht="12.75">
      <c r="A347">
        <v>21801</v>
      </c>
      <c r="B347" t="s">
        <v>164</v>
      </c>
      <c r="C347" s="2">
        <v>80000</v>
      </c>
      <c r="D347" s="2">
        <v>80000</v>
      </c>
      <c r="E347">
        <v>0</v>
      </c>
      <c r="G347" s="13">
        <f t="shared" si="5"/>
        <v>0</v>
      </c>
    </row>
    <row r="348" spans="1:7" ht="12.75">
      <c r="A348">
        <v>22709</v>
      </c>
      <c r="B348" t="s">
        <v>18</v>
      </c>
      <c r="C348" s="2">
        <v>520000</v>
      </c>
      <c r="D348" s="2">
        <v>660000</v>
      </c>
      <c r="E348" s="2">
        <v>140000</v>
      </c>
      <c r="G348" s="13">
        <f t="shared" si="5"/>
        <v>0.2692307692307692</v>
      </c>
    </row>
    <row r="349" spans="2:7" s="3" customFormat="1" ht="12.75">
      <c r="B349" s="4" t="s">
        <v>200</v>
      </c>
      <c r="C349" s="5">
        <f>SUM(C345:C348)</f>
        <v>612200</v>
      </c>
      <c r="D349" s="5">
        <f>SUM(D345:D348)</f>
        <v>752200</v>
      </c>
      <c r="E349" s="5">
        <f>SUM(E345:E348)</f>
        <v>140000</v>
      </c>
      <c r="G349" s="13"/>
    </row>
    <row r="350" spans="2:7" ht="12.75">
      <c r="B350" s="2"/>
      <c r="C350" s="2"/>
      <c r="G350" s="13"/>
    </row>
    <row r="351" spans="1:7" ht="12.75">
      <c r="A351" s="6">
        <v>5130</v>
      </c>
      <c r="B351" s="6" t="s">
        <v>170</v>
      </c>
      <c r="G351" s="13"/>
    </row>
    <row r="352" spans="1:7" ht="12.75">
      <c r="A352">
        <v>22709</v>
      </c>
      <c r="B352" t="s">
        <v>18</v>
      </c>
      <c r="C352" s="2">
        <v>600000</v>
      </c>
      <c r="D352" s="2">
        <v>1037272</v>
      </c>
      <c r="E352" s="2">
        <v>437272</v>
      </c>
      <c r="G352" s="13">
        <f t="shared" si="5"/>
        <v>0.7287866666666667</v>
      </c>
    </row>
    <row r="353" spans="2:7" s="3" customFormat="1" ht="12.75">
      <c r="B353" s="4" t="s">
        <v>200</v>
      </c>
      <c r="C353" s="5">
        <f>SUM(C352)</f>
        <v>600000</v>
      </c>
      <c r="D353" s="5">
        <f>SUM(D352)</f>
        <v>1037272</v>
      </c>
      <c r="E353" s="5">
        <f>SUM(E352)</f>
        <v>437272</v>
      </c>
      <c r="G353" s="13"/>
    </row>
    <row r="354" spans="2:7" ht="12.75">
      <c r="B354" s="2"/>
      <c r="C354" s="2"/>
      <c r="G354" s="13"/>
    </row>
    <row r="355" spans="1:7" ht="12.75">
      <c r="A355" s="6">
        <v>5210</v>
      </c>
      <c r="B355" s="6" t="s">
        <v>172</v>
      </c>
      <c r="G355" s="13"/>
    </row>
    <row r="356" spans="1:7" ht="12.75">
      <c r="A356">
        <v>22609</v>
      </c>
      <c r="B356" t="s">
        <v>17</v>
      </c>
      <c r="C356" s="2">
        <v>50000</v>
      </c>
      <c r="D356" s="2">
        <v>50000</v>
      </c>
      <c r="E356">
        <v>0</v>
      </c>
      <c r="G356" s="13">
        <f t="shared" si="5"/>
        <v>0</v>
      </c>
    </row>
    <row r="357" spans="1:7" ht="12.75">
      <c r="A357">
        <v>46704</v>
      </c>
      <c r="B357" t="s">
        <v>173</v>
      </c>
      <c r="C357">
        <v>0</v>
      </c>
      <c r="D357" s="2">
        <v>40000</v>
      </c>
      <c r="E357" s="2">
        <v>40000</v>
      </c>
      <c r="G357" s="13">
        <f t="shared" si="5"/>
        <v>0</v>
      </c>
    </row>
    <row r="358" spans="2:7" s="3" customFormat="1" ht="12.75">
      <c r="B358" s="4" t="s">
        <v>200</v>
      </c>
      <c r="C358" s="5">
        <f>SUM(C356:C357)</f>
        <v>50000</v>
      </c>
      <c r="D358" s="5">
        <f>SUM(D356:D357)</f>
        <v>90000</v>
      </c>
      <c r="E358" s="5">
        <f>SUM(E356:E357)</f>
        <v>40000</v>
      </c>
      <c r="G358" s="13"/>
    </row>
    <row r="359" spans="2:7" ht="12.75">
      <c r="B359" s="2"/>
      <c r="C359" s="2"/>
      <c r="G359" s="13"/>
    </row>
    <row r="360" spans="1:7" ht="12.75">
      <c r="A360" s="6">
        <v>5330</v>
      </c>
      <c r="B360" s="6" t="s">
        <v>175</v>
      </c>
      <c r="G360" s="13"/>
    </row>
    <row r="361" spans="1:7" ht="12.75">
      <c r="A361">
        <v>21801</v>
      </c>
      <c r="B361" t="s">
        <v>164</v>
      </c>
      <c r="C361" s="2">
        <v>18500</v>
      </c>
      <c r="D361" s="2">
        <v>18500</v>
      </c>
      <c r="E361">
        <v>0</v>
      </c>
      <c r="G361" s="13">
        <f t="shared" si="5"/>
        <v>0</v>
      </c>
    </row>
    <row r="362" spans="1:7" ht="12.75">
      <c r="A362">
        <v>22609</v>
      </c>
      <c r="B362" t="s">
        <v>17</v>
      </c>
      <c r="C362" s="2">
        <v>184029.25</v>
      </c>
      <c r="D362" s="2">
        <v>157000</v>
      </c>
      <c r="E362" s="2">
        <v>-27029.25</v>
      </c>
      <c r="G362" s="13">
        <f t="shared" si="5"/>
        <v>-0.14687474953030563</v>
      </c>
    </row>
    <row r="363" spans="1:7" ht="12.75">
      <c r="A363">
        <v>22709</v>
      </c>
      <c r="B363" t="s">
        <v>18</v>
      </c>
      <c r="C363" s="2">
        <v>158125.17</v>
      </c>
      <c r="D363" s="2">
        <v>232000</v>
      </c>
      <c r="E363" s="2">
        <v>73874.83</v>
      </c>
      <c r="G363" s="13">
        <f t="shared" si="5"/>
        <v>0.46719209851284266</v>
      </c>
    </row>
    <row r="364" spans="1:7" ht="12.75">
      <c r="A364">
        <v>22711</v>
      </c>
      <c r="B364" t="s">
        <v>177</v>
      </c>
      <c r="C364" s="2">
        <v>153003.53</v>
      </c>
      <c r="D364" s="2">
        <v>159200</v>
      </c>
      <c r="E364" s="2">
        <v>6196.47</v>
      </c>
      <c r="G364" s="13">
        <f t="shared" si="5"/>
        <v>0.04049886953588587</v>
      </c>
    </row>
    <row r="365" spans="2:7" s="3" customFormat="1" ht="12.75">
      <c r="B365" s="4" t="s">
        <v>200</v>
      </c>
      <c r="C365" s="5">
        <f>SUM(C361:C364)</f>
        <v>513657.95000000007</v>
      </c>
      <c r="D365" s="5">
        <f>SUM(D361:D364)</f>
        <v>566700</v>
      </c>
      <c r="E365" s="5">
        <f>SUM(E361:E364)</f>
        <v>53042.05</v>
      </c>
      <c r="G365" s="13"/>
    </row>
    <row r="366" spans="2:7" ht="12.75">
      <c r="B366" s="2"/>
      <c r="G366" s="13"/>
    </row>
    <row r="367" spans="1:7" ht="12.75">
      <c r="A367" s="6">
        <v>6110</v>
      </c>
      <c r="B367" s="6" t="s">
        <v>179</v>
      </c>
      <c r="G367" s="13"/>
    </row>
    <row r="368" spans="1:7" ht="12.75">
      <c r="A368">
        <v>12000</v>
      </c>
      <c r="B368" t="s">
        <v>23</v>
      </c>
      <c r="C368" s="2">
        <v>452767.11</v>
      </c>
      <c r="D368" s="2">
        <v>464137</v>
      </c>
      <c r="E368" s="2">
        <v>11369.89</v>
      </c>
      <c r="G368" s="13">
        <f t="shared" si="5"/>
        <v>0.025112005154261315</v>
      </c>
    </row>
    <row r="369" spans="1:7" ht="12.75">
      <c r="A369">
        <v>12100</v>
      </c>
      <c r="B369" t="s">
        <v>48</v>
      </c>
      <c r="C369" s="2">
        <v>554078.64</v>
      </c>
      <c r="D369" s="2">
        <v>552680</v>
      </c>
      <c r="E369" s="2">
        <v>-1398.64</v>
      </c>
      <c r="G369" s="13">
        <f t="shared" si="5"/>
        <v>-0.0025242626209160493</v>
      </c>
    </row>
    <row r="370" spans="1:7" ht="12.75">
      <c r="A370">
        <v>15000</v>
      </c>
      <c r="B370" t="s">
        <v>25</v>
      </c>
      <c r="C370" s="2">
        <v>110691.86</v>
      </c>
      <c r="D370" s="2">
        <v>111678</v>
      </c>
      <c r="E370">
        <v>986.14</v>
      </c>
      <c r="G370" s="13">
        <f t="shared" si="5"/>
        <v>0.008908875503582648</v>
      </c>
    </row>
    <row r="371" spans="1:7" ht="12.75">
      <c r="A371">
        <v>15100</v>
      </c>
      <c r="B371" t="s">
        <v>26</v>
      </c>
      <c r="C371" s="2">
        <v>4000</v>
      </c>
      <c r="D371" s="2">
        <v>7000</v>
      </c>
      <c r="E371" s="2">
        <v>3000</v>
      </c>
      <c r="G371" s="13">
        <f t="shared" si="5"/>
        <v>0.75</v>
      </c>
    </row>
    <row r="372" spans="1:7" ht="12.75">
      <c r="A372">
        <v>22708</v>
      </c>
      <c r="B372" t="s">
        <v>201</v>
      </c>
      <c r="C372" s="2">
        <v>600000</v>
      </c>
      <c r="D372" s="2">
        <v>678000</v>
      </c>
      <c r="E372" s="2">
        <v>78000</v>
      </c>
      <c r="G372" s="13">
        <f t="shared" si="5"/>
        <v>0.13</v>
      </c>
    </row>
    <row r="373" spans="2:7" s="3" customFormat="1" ht="12.75">
      <c r="B373" s="4" t="s">
        <v>200</v>
      </c>
      <c r="C373" s="5">
        <f>SUM(C368:C372)</f>
        <v>1721537.61</v>
      </c>
      <c r="D373" s="5">
        <f>SUM(D368:D372)</f>
        <v>1813495</v>
      </c>
      <c r="E373" s="5">
        <f>SUM(E368:E372)</f>
        <v>91957.39</v>
      </c>
      <c r="G373" s="13"/>
    </row>
    <row r="374" spans="2:7" ht="12.75">
      <c r="B374" s="2"/>
      <c r="G374" s="13"/>
    </row>
    <row r="375" spans="1:7" ht="12.75">
      <c r="A375" s="6">
        <v>6222</v>
      </c>
      <c r="B375" s="6" t="s">
        <v>182</v>
      </c>
      <c r="G375" s="13"/>
    </row>
    <row r="376" spans="1:7" ht="12.75">
      <c r="A376">
        <v>22609</v>
      </c>
      <c r="B376" t="s">
        <v>17</v>
      </c>
      <c r="C376" s="2">
        <v>21730</v>
      </c>
      <c r="D376" s="2">
        <v>25720</v>
      </c>
      <c r="E376" s="2">
        <v>3990</v>
      </c>
      <c r="G376" s="13">
        <f t="shared" si="5"/>
        <v>0.18361711919005982</v>
      </c>
    </row>
    <row r="377" spans="2:7" s="3" customFormat="1" ht="12.75">
      <c r="B377" s="4" t="s">
        <v>200</v>
      </c>
      <c r="C377" s="5">
        <f>SUM(C376)</f>
        <v>21730</v>
      </c>
      <c r="D377" s="5">
        <f>SUM(D376)</f>
        <v>25720</v>
      </c>
      <c r="E377" s="5">
        <f>SUM(E376)</f>
        <v>3990</v>
      </c>
      <c r="G377" s="13"/>
    </row>
    <row r="378" spans="2:7" ht="12.75">
      <c r="B378" s="2"/>
      <c r="C378" s="2"/>
      <c r="G378" s="13"/>
    </row>
    <row r="379" spans="1:7" ht="12.75">
      <c r="A379" s="6">
        <v>6230</v>
      </c>
      <c r="B379" s="6" t="s">
        <v>184</v>
      </c>
      <c r="G379" s="13"/>
    </row>
    <row r="380" spans="1:7" ht="12.75">
      <c r="A380">
        <v>12000</v>
      </c>
      <c r="B380" t="s">
        <v>23</v>
      </c>
      <c r="C380" s="2">
        <v>46150.14</v>
      </c>
      <c r="D380" s="2">
        <v>62449</v>
      </c>
      <c r="E380" s="2">
        <v>16298.86</v>
      </c>
      <c r="G380" s="13">
        <f t="shared" si="5"/>
        <v>0.3531703262438641</v>
      </c>
    </row>
    <row r="381" spans="1:7" ht="12.75">
      <c r="A381">
        <v>12100</v>
      </c>
      <c r="B381" t="s">
        <v>48</v>
      </c>
      <c r="C381" s="2">
        <v>49782.36</v>
      </c>
      <c r="D381" s="2">
        <v>62762</v>
      </c>
      <c r="E381" s="2">
        <v>12979.64</v>
      </c>
      <c r="G381" s="13">
        <f t="shared" si="5"/>
        <v>0.2607276955130291</v>
      </c>
    </row>
    <row r="382" spans="1:7" ht="12.75">
      <c r="A382">
        <v>13002</v>
      </c>
      <c r="B382" t="s">
        <v>49</v>
      </c>
      <c r="C382" s="2">
        <v>98619.34</v>
      </c>
      <c r="D382" s="2">
        <v>101909</v>
      </c>
      <c r="E382" s="2">
        <v>3289.66</v>
      </c>
      <c r="G382" s="13">
        <f t="shared" si="5"/>
        <v>0.03335714881077079</v>
      </c>
    </row>
    <row r="383" spans="1:7" ht="12.75">
      <c r="A383">
        <v>13100</v>
      </c>
      <c r="B383" t="s">
        <v>74</v>
      </c>
      <c r="C383" s="2">
        <v>55500</v>
      </c>
      <c r="D383" s="2">
        <v>131323</v>
      </c>
      <c r="E383" s="2">
        <v>75823</v>
      </c>
      <c r="G383" s="13">
        <f t="shared" si="5"/>
        <v>1.3661801801801803</v>
      </c>
    </row>
    <row r="384" spans="1:7" ht="12.75">
      <c r="A384">
        <v>15000</v>
      </c>
      <c r="B384" t="s">
        <v>25</v>
      </c>
      <c r="C384" s="2">
        <v>7649.84</v>
      </c>
      <c r="D384" s="2">
        <v>8375</v>
      </c>
      <c r="E384">
        <v>725.16</v>
      </c>
      <c r="G384" s="13">
        <f t="shared" si="5"/>
        <v>0.09479413948527027</v>
      </c>
    </row>
    <row r="385" spans="1:7" ht="12.75">
      <c r="A385">
        <v>15001</v>
      </c>
      <c r="B385" t="s">
        <v>50</v>
      </c>
      <c r="C385" s="2">
        <v>10554.54</v>
      </c>
      <c r="D385" s="2">
        <v>9784</v>
      </c>
      <c r="E385">
        <v>-770.54</v>
      </c>
      <c r="G385" s="13">
        <f t="shared" si="5"/>
        <v>-0.07300555021819993</v>
      </c>
    </row>
    <row r="386" spans="1:7" ht="12.75">
      <c r="A386">
        <v>15100</v>
      </c>
      <c r="B386" t="s">
        <v>26</v>
      </c>
      <c r="C386">
        <v>800</v>
      </c>
      <c r="D386" s="2">
        <v>2000</v>
      </c>
      <c r="E386" s="2">
        <v>1200</v>
      </c>
      <c r="G386" s="13">
        <f t="shared" si="5"/>
        <v>1.5</v>
      </c>
    </row>
    <row r="387" spans="1:7" ht="12.75">
      <c r="A387">
        <v>15101</v>
      </c>
      <c r="B387" t="s">
        <v>186</v>
      </c>
      <c r="C387" s="2">
        <v>1500</v>
      </c>
      <c r="D387" s="2">
        <v>3000</v>
      </c>
      <c r="E387" s="2">
        <v>1500</v>
      </c>
      <c r="G387" s="13">
        <f t="shared" si="5"/>
        <v>1</v>
      </c>
    </row>
    <row r="388" spans="1:7" ht="12.75">
      <c r="A388">
        <v>20400</v>
      </c>
      <c r="B388" t="s">
        <v>13</v>
      </c>
      <c r="C388" s="2">
        <v>7500</v>
      </c>
      <c r="D388" s="2">
        <v>7500</v>
      </c>
      <c r="E388">
        <v>0</v>
      </c>
      <c r="G388" s="13">
        <f t="shared" si="5"/>
        <v>0</v>
      </c>
    </row>
    <row r="389" spans="1:7" ht="12.75">
      <c r="A389">
        <v>22609</v>
      </c>
      <c r="B389" t="s">
        <v>17</v>
      </c>
      <c r="C389" s="2">
        <v>56792.4</v>
      </c>
      <c r="D389" s="2">
        <v>56800</v>
      </c>
      <c r="E389">
        <v>7.6</v>
      </c>
      <c r="G389" s="13">
        <f t="shared" si="5"/>
        <v>0.00013382072249103753</v>
      </c>
    </row>
    <row r="390" spans="1:7" ht="12.75">
      <c r="A390">
        <v>22709</v>
      </c>
      <c r="B390" t="s">
        <v>18</v>
      </c>
      <c r="C390" s="2">
        <v>47320</v>
      </c>
      <c r="D390" s="2">
        <v>47300</v>
      </c>
      <c r="E390">
        <v>-20</v>
      </c>
      <c r="G390" s="13">
        <f aca="true" t="shared" si="6" ref="G390:G403">IF(C390=0,0,E390/C390)</f>
        <v>-0.00042265426880811494</v>
      </c>
    </row>
    <row r="391" spans="1:7" ht="12.75">
      <c r="A391">
        <v>46702</v>
      </c>
      <c r="B391" t="s">
        <v>187</v>
      </c>
      <c r="C391" s="2">
        <v>215092.62</v>
      </c>
      <c r="D391" s="2">
        <v>215100</v>
      </c>
      <c r="E391">
        <v>7.38</v>
      </c>
      <c r="G391" s="13">
        <f t="shared" si="6"/>
        <v>3.4310800621611287E-05</v>
      </c>
    </row>
    <row r="392" spans="1:7" ht="12.75">
      <c r="A392">
        <v>48001</v>
      </c>
      <c r="B392" t="s">
        <v>76</v>
      </c>
      <c r="C392" s="2">
        <v>17600</v>
      </c>
      <c r="D392" s="2">
        <v>17600</v>
      </c>
      <c r="E392">
        <v>0</v>
      </c>
      <c r="G392" s="13">
        <f t="shared" si="6"/>
        <v>0</v>
      </c>
    </row>
    <row r="393" spans="1:7" ht="12.75">
      <c r="A393">
        <v>48903</v>
      </c>
      <c r="B393" t="s">
        <v>91</v>
      </c>
      <c r="C393" s="2">
        <v>12000</v>
      </c>
      <c r="D393" s="2">
        <v>12000</v>
      </c>
      <c r="E393">
        <v>0</v>
      </c>
      <c r="G393" s="13">
        <f t="shared" si="6"/>
        <v>0</v>
      </c>
    </row>
    <row r="394" spans="2:7" s="3" customFormat="1" ht="12.75">
      <c r="B394" s="4" t="s">
        <v>200</v>
      </c>
      <c r="C394" s="5">
        <f>SUM(C380:C393)</f>
        <v>626861.24</v>
      </c>
      <c r="D394" s="5">
        <f>SUM(D380:D393)</f>
        <v>737902</v>
      </c>
      <c r="E394" s="5">
        <f>SUM(E380:E393)</f>
        <v>111040.76000000002</v>
      </c>
      <c r="G394" s="13"/>
    </row>
    <row r="395" spans="2:7" ht="12.75">
      <c r="B395" s="2"/>
      <c r="G395" s="13"/>
    </row>
    <row r="396" spans="1:7" ht="12.75">
      <c r="A396" s="6">
        <v>7510</v>
      </c>
      <c r="B396" s="6" t="s">
        <v>189</v>
      </c>
      <c r="G396" s="13"/>
    </row>
    <row r="397" spans="1:7" ht="12.75">
      <c r="A397">
        <v>22609</v>
      </c>
      <c r="B397" t="s">
        <v>17</v>
      </c>
      <c r="C397" s="2">
        <v>30000</v>
      </c>
      <c r="D397" s="2">
        <v>34350</v>
      </c>
      <c r="E397" s="2">
        <v>4350</v>
      </c>
      <c r="G397" s="13">
        <f t="shared" si="6"/>
        <v>0.145</v>
      </c>
    </row>
    <row r="398" spans="2:7" s="3" customFormat="1" ht="12.75">
      <c r="B398" s="4" t="s">
        <v>200</v>
      </c>
      <c r="C398" s="5">
        <f>SUM(C397)</f>
        <v>30000</v>
      </c>
      <c r="D398" s="5">
        <f>SUM(D397)</f>
        <v>34350</v>
      </c>
      <c r="E398" s="5">
        <f>SUM(E397)</f>
        <v>4350</v>
      </c>
      <c r="G398" s="13"/>
    </row>
    <row r="399" spans="2:7" ht="12.75">
      <c r="B399" s="2"/>
      <c r="C399" s="2"/>
      <c r="G399" s="13"/>
    </row>
    <row r="400" spans="1:7" ht="12.75">
      <c r="A400" s="6">
        <v>9110</v>
      </c>
      <c r="B400" s="6" t="s">
        <v>191</v>
      </c>
      <c r="G400" s="13"/>
    </row>
    <row r="401" spans="1:7" ht="12.75">
      <c r="A401">
        <v>46402</v>
      </c>
      <c r="B401" t="s">
        <v>192</v>
      </c>
      <c r="C401" s="2">
        <v>68698.48</v>
      </c>
      <c r="D401" s="2">
        <v>47773</v>
      </c>
      <c r="E401" s="2">
        <v>-20925.48</v>
      </c>
      <c r="G401" s="13">
        <f t="shared" si="6"/>
        <v>-0.30459887904361205</v>
      </c>
    </row>
    <row r="402" spans="1:7" ht="12.75">
      <c r="A402">
        <v>46700</v>
      </c>
      <c r="B402" t="s">
        <v>193</v>
      </c>
      <c r="C402" s="2">
        <v>259100</v>
      </c>
      <c r="D402" s="2">
        <v>266873</v>
      </c>
      <c r="E402" s="2">
        <v>7773</v>
      </c>
      <c r="G402" s="13">
        <f t="shared" si="6"/>
        <v>0.03</v>
      </c>
    </row>
    <row r="403" spans="1:7" ht="12.75">
      <c r="A403">
        <v>48905</v>
      </c>
      <c r="B403" t="s">
        <v>194</v>
      </c>
      <c r="C403" s="2">
        <v>12500</v>
      </c>
      <c r="D403" s="2">
        <v>12875</v>
      </c>
      <c r="E403">
        <v>375</v>
      </c>
      <c r="G403" s="13">
        <f t="shared" si="6"/>
        <v>0.03</v>
      </c>
    </row>
    <row r="404" spans="2:7" s="3" customFormat="1" ht="12.75">
      <c r="B404" s="4" t="s">
        <v>200</v>
      </c>
      <c r="C404" s="5">
        <f>SUM(C401:C403)</f>
        <v>340298.48</v>
      </c>
      <c r="D404" s="5">
        <f>SUM(D401:D403)</f>
        <v>327521</v>
      </c>
      <c r="E404" s="5">
        <f>SUM(E401:E403)</f>
        <v>-12777.48</v>
      </c>
      <c r="G404" s="13"/>
    </row>
    <row r="405" spans="2:5" ht="12.75">
      <c r="B405" s="2"/>
      <c r="C405" s="2">
        <f>SUM(C5:C404)/2</f>
        <v>41400000.04000004</v>
      </c>
      <c r="D405" s="2">
        <f>SUM(D5:D404)/2</f>
        <v>45056200</v>
      </c>
      <c r="E405" s="2">
        <f>SUM(E5:E404)/2</f>
        <v>3816199.959999999</v>
      </c>
    </row>
    <row r="406" spans="1:2" ht="12.75">
      <c r="A406" t="s">
        <v>196</v>
      </c>
      <c r="B406" s="2">
        <v>3816199.96</v>
      </c>
    </row>
    <row r="407" spans="1:3" ht="12.75">
      <c r="A407" s="2">
        <v>6050000</v>
      </c>
      <c r="B407" s="2">
        <v>6636000</v>
      </c>
      <c r="C407" s="2">
        <v>586000</v>
      </c>
    </row>
    <row r="408" spans="1:2" ht="12.75">
      <c r="A408" t="s">
        <v>197</v>
      </c>
      <c r="B408" s="2">
        <v>4402199.96</v>
      </c>
    </row>
    <row r="409" ht="12.75">
      <c r="A409" t="s">
        <v>198</v>
      </c>
    </row>
    <row r="410" ht="12.75">
      <c r="A410" t="s">
        <v>199</v>
      </c>
    </row>
    <row r="411" ht="12.75">
      <c r="A411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9"/>
  <sheetViews>
    <sheetView workbookViewId="0" topLeftCell="A1">
      <selection activeCell="A1" sqref="A1:IV16384"/>
    </sheetView>
  </sheetViews>
  <sheetFormatPr defaultColWidth="11.421875" defaultRowHeight="12.75"/>
  <cols>
    <col min="2" max="2" width="34.7109375" style="0" customWidth="1"/>
  </cols>
  <sheetData>
    <row r="1" ht="12.75">
      <c r="A1" s="1">
        <v>38785</v>
      </c>
    </row>
    <row r="2" ht="12.75">
      <c r="A2" t="s">
        <v>0</v>
      </c>
    </row>
    <row r="3" ht="12.75">
      <c r="A3" t="s">
        <v>1</v>
      </c>
    </row>
    <row r="4" spans="1:2" ht="12.75">
      <c r="A4">
        <v>110</v>
      </c>
      <c r="B4" t="s">
        <v>2</v>
      </c>
    </row>
    <row r="5" spans="1:5" ht="12.75">
      <c r="A5">
        <v>31000</v>
      </c>
      <c r="B5" t="s">
        <v>3</v>
      </c>
      <c r="C5" s="2">
        <v>1032800</v>
      </c>
      <c r="D5" s="2">
        <v>983000</v>
      </c>
      <c r="E5" s="2">
        <v>-49800</v>
      </c>
    </row>
    <row r="6" spans="1:5" ht="12.75">
      <c r="A6">
        <v>31100</v>
      </c>
      <c r="B6" t="s">
        <v>4</v>
      </c>
      <c r="C6">
        <v>0</v>
      </c>
      <c r="D6">
        <v>0</v>
      </c>
      <c r="E6">
        <v>0</v>
      </c>
    </row>
    <row r="7" spans="1:5" ht="12.75">
      <c r="A7">
        <v>34200</v>
      </c>
      <c r="B7" t="s">
        <v>3</v>
      </c>
      <c r="C7" s="2">
        <v>50000</v>
      </c>
      <c r="D7" s="2">
        <v>150000</v>
      </c>
      <c r="E7" s="2">
        <v>100000</v>
      </c>
    </row>
    <row r="8" spans="1:5" ht="12.75">
      <c r="A8">
        <v>34900</v>
      </c>
      <c r="B8" t="s">
        <v>5</v>
      </c>
      <c r="C8" s="2">
        <v>431797</v>
      </c>
      <c r="D8" s="2">
        <v>432000</v>
      </c>
      <c r="E8">
        <v>203</v>
      </c>
    </row>
    <row r="9" spans="1:5" ht="12.75">
      <c r="A9">
        <v>83000</v>
      </c>
      <c r="B9" t="s">
        <v>6</v>
      </c>
      <c r="C9" s="2">
        <v>62200</v>
      </c>
      <c r="D9" s="2">
        <v>62200</v>
      </c>
      <c r="E9">
        <v>0</v>
      </c>
    </row>
    <row r="10" spans="1:5" ht="12.75">
      <c r="A10">
        <v>83001</v>
      </c>
      <c r="B10" t="s">
        <v>7</v>
      </c>
      <c r="C10" s="2">
        <v>6200</v>
      </c>
      <c r="D10" s="2">
        <v>6200</v>
      </c>
      <c r="E10">
        <v>0</v>
      </c>
    </row>
    <row r="11" spans="1:5" ht="12.75">
      <c r="A11">
        <v>91101</v>
      </c>
      <c r="B11" t="s">
        <v>8</v>
      </c>
      <c r="C11">
        <v>0</v>
      </c>
      <c r="D11">
        <v>0</v>
      </c>
      <c r="E11">
        <v>0</v>
      </c>
    </row>
    <row r="12" spans="1:5" ht="12.75">
      <c r="A12">
        <v>91300</v>
      </c>
      <c r="B12" t="s">
        <v>9</v>
      </c>
      <c r="C12" s="2">
        <v>1728344.09</v>
      </c>
      <c r="D12" s="2">
        <v>2874550</v>
      </c>
      <c r="E12" s="2">
        <v>1146205.91</v>
      </c>
    </row>
    <row r="13" spans="1:2" ht="12.75">
      <c r="A13">
        <v>1110</v>
      </c>
      <c r="B13" t="s">
        <v>10</v>
      </c>
    </row>
    <row r="14" spans="1:5" ht="12.75">
      <c r="A14">
        <v>10000</v>
      </c>
      <c r="B14" t="s">
        <v>11</v>
      </c>
      <c r="C14" s="2">
        <v>362875.8</v>
      </c>
      <c r="D14" s="2">
        <v>402956</v>
      </c>
      <c r="E14" s="2">
        <v>40080.2</v>
      </c>
    </row>
    <row r="15" spans="1:5" ht="12.75">
      <c r="A15">
        <v>11000</v>
      </c>
      <c r="B15" t="s">
        <v>12</v>
      </c>
      <c r="C15" s="2">
        <v>352716</v>
      </c>
      <c r="D15" s="2">
        <v>359770</v>
      </c>
      <c r="E15" s="2">
        <v>7054</v>
      </c>
    </row>
    <row r="16" spans="1:5" ht="12.75">
      <c r="A16">
        <v>20400</v>
      </c>
      <c r="B16" t="s">
        <v>13</v>
      </c>
      <c r="C16">
        <v>0</v>
      </c>
      <c r="D16">
        <v>0</v>
      </c>
      <c r="E16">
        <v>0</v>
      </c>
    </row>
    <row r="17" spans="1:5" ht="12.75">
      <c r="A17">
        <v>21400</v>
      </c>
      <c r="B17" t="s">
        <v>14</v>
      </c>
      <c r="C17">
        <v>500</v>
      </c>
      <c r="D17" s="2">
        <v>2000</v>
      </c>
      <c r="E17" s="2">
        <v>1500</v>
      </c>
    </row>
    <row r="18" spans="1:5" ht="12.75">
      <c r="A18">
        <v>22200</v>
      </c>
      <c r="B18" t="s">
        <v>15</v>
      </c>
      <c r="C18">
        <v>0</v>
      </c>
      <c r="D18">
        <v>0</v>
      </c>
      <c r="E18">
        <v>0</v>
      </c>
    </row>
    <row r="19" spans="1:5" ht="12.75">
      <c r="A19">
        <v>22601</v>
      </c>
      <c r="B19" t="s">
        <v>16</v>
      </c>
      <c r="C19" s="2">
        <v>30000</v>
      </c>
      <c r="D19" s="2">
        <v>30000</v>
      </c>
      <c r="E19">
        <v>0</v>
      </c>
    </row>
    <row r="20" spans="1:5" ht="12.75">
      <c r="A20">
        <v>22609</v>
      </c>
      <c r="B20" t="s">
        <v>17</v>
      </c>
      <c r="C20" s="2">
        <v>38500</v>
      </c>
      <c r="D20" s="2">
        <v>38500</v>
      </c>
      <c r="E20">
        <v>0</v>
      </c>
    </row>
    <row r="21" spans="1:5" ht="12.75">
      <c r="A21">
        <v>22709</v>
      </c>
      <c r="B21" t="s">
        <v>18</v>
      </c>
      <c r="C21" s="2">
        <v>6000</v>
      </c>
      <c r="D21" s="2">
        <v>6000</v>
      </c>
      <c r="E21">
        <v>0</v>
      </c>
    </row>
    <row r="22" spans="1:5" ht="12.75">
      <c r="A22">
        <v>23400</v>
      </c>
      <c r="B22" t="s">
        <v>19</v>
      </c>
      <c r="C22" s="2">
        <v>155500</v>
      </c>
      <c r="D22" s="2">
        <v>155500</v>
      </c>
      <c r="E22">
        <v>0</v>
      </c>
    </row>
    <row r="23" spans="1:5" ht="12.75">
      <c r="A23">
        <v>23402</v>
      </c>
      <c r="B23" t="s">
        <v>20</v>
      </c>
      <c r="C23" s="2">
        <v>6200</v>
      </c>
      <c r="D23" s="2">
        <v>6200</v>
      </c>
      <c r="E23">
        <v>0</v>
      </c>
    </row>
    <row r="24" spans="1:2" ht="12.75">
      <c r="A24" t="s">
        <v>21</v>
      </c>
      <c r="B24" s="2">
        <v>48634.2</v>
      </c>
    </row>
    <row r="25" spans="1:2" ht="12.75">
      <c r="A25">
        <v>1210</v>
      </c>
      <c r="B25" t="s">
        <v>22</v>
      </c>
    </row>
    <row r="26" spans="1:5" ht="12.75">
      <c r="A26">
        <v>12000</v>
      </c>
      <c r="B26" t="s">
        <v>23</v>
      </c>
      <c r="C26" s="2">
        <v>408614.37</v>
      </c>
      <c r="D26" s="2">
        <v>440687</v>
      </c>
      <c r="E26" s="2">
        <v>32072.63</v>
      </c>
    </row>
    <row r="27" spans="1:5" ht="12.75">
      <c r="A27">
        <v>12100</v>
      </c>
      <c r="B27" t="s">
        <v>24</v>
      </c>
      <c r="C27" s="2">
        <v>493411.8</v>
      </c>
      <c r="D27" s="2">
        <v>524989</v>
      </c>
      <c r="E27" s="2">
        <v>31577.2</v>
      </c>
    </row>
    <row r="28" spans="1:5" ht="12.75">
      <c r="A28">
        <v>15000</v>
      </c>
      <c r="B28" t="s">
        <v>25</v>
      </c>
      <c r="C28" s="2">
        <v>95978.84</v>
      </c>
      <c r="D28" s="2">
        <v>91076</v>
      </c>
      <c r="E28" s="2">
        <v>-4902.84</v>
      </c>
    </row>
    <row r="29" spans="1:5" ht="12.75">
      <c r="A29">
        <v>15100</v>
      </c>
      <c r="B29" t="s">
        <v>26</v>
      </c>
      <c r="C29" s="2">
        <v>6000</v>
      </c>
      <c r="D29" s="2">
        <v>7000</v>
      </c>
      <c r="E29" s="2">
        <v>1000</v>
      </c>
    </row>
    <row r="30" spans="1:5" ht="12.75">
      <c r="A30">
        <v>22000</v>
      </c>
      <c r="B30" t="s">
        <v>27</v>
      </c>
      <c r="C30" s="2">
        <v>90000</v>
      </c>
      <c r="D30" s="2">
        <v>90000</v>
      </c>
      <c r="E30">
        <v>0</v>
      </c>
    </row>
    <row r="31" spans="1:5" ht="12.75">
      <c r="A31">
        <v>22001</v>
      </c>
      <c r="B31" t="s">
        <v>28</v>
      </c>
      <c r="C31" s="2">
        <v>40000</v>
      </c>
      <c r="D31" s="2">
        <v>40000</v>
      </c>
      <c r="E31">
        <v>0</v>
      </c>
    </row>
    <row r="32" spans="1:5" ht="12.75">
      <c r="A32">
        <v>22201</v>
      </c>
      <c r="B32" t="s">
        <v>29</v>
      </c>
      <c r="C32" s="2">
        <v>93000</v>
      </c>
      <c r="D32" s="2">
        <v>123000</v>
      </c>
      <c r="E32" s="2">
        <v>30000</v>
      </c>
    </row>
    <row r="33" spans="1:5" ht="12.75">
      <c r="A33">
        <v>22400</v>
      </c>
      <c r="B33" t="s">
        <v>30</v>
      </c>
      <c r="C33" s="2">
        <v>202000</v>
      </c>
      <c r="D33" s="2">
        <v>208060</v>
      </c>
      <c r="E33" s="2">
        <v>6060</v>
      </c>
    </row>
    <row r="34" spans="1:5" ht="12.75">
      <c r="A34">
        <v>22603</v>
      </c>
      <c r="B34" t="s">
        <v>31</v>
      </c>
      <c r="C34" s="2">
        <v>13600</v>
      </c>
      <c r="D34" s="2">
        <v>13600</v>
      </c>
      <c r="E34">
        <v>0</v>
      </c>
    </row>
    <row r="35" spans="1:5" ht="12.75">
      <c r="A35">
        <v>22609</v>
      </c>
      <c r="B35" t="s">
        <v>17</v>
      </c>
      <c r="C35" s="2">
        <v>90500</v>
      </c>
      <c r="D35" s="2">
        <v>90521</v>
      </c>
      <c r="E35">
        <v>21</v>
      </c>
    </row>
    <row r="36" spans="1:5" ht="12.75">
      <c r="A36">
        <v>22612</v>
      </c>
      <c r="B36" t="s">
        <v>32</v>
      </c>
      <c r="C36" s="2">
        <v>6200</v>
      </c>
      <c r="D36" s="2">
        <v>24000</v>
      </c>
      <c r="E36" s="2">
        <v>17800</v>
      </c>
    </row>
    <row r="37" spans="1:5" ht="12.75">
      <c r="A37">
        <v>22709</v>
      </c>
      <c r="B37" t="s">
        <v>18</v>
      </c>
      <c r="C37" s="2">
        <v>187200</v>
      </c>
      <c r="D37" s="2">
        <v>282816</v>
      </c>
      <c r="E37" s="2">
        <v>95616</v>
      </c>
    </row>
    <row r="38" spans="1:5" ht="12.75">
      <c r="A38">
        <v>23200</v>
      </c>
      <c r="B38" t="s">
        <v>20</v>
      </c>
      <c r="C38" s="2">
        <v>48700</v>
      </c>
      <c r="D38" s="2">
        <v>50000</v>
      </c>
      <c r="E38" s="2">
        <v>1300</v>
      </c>
    </row>
    <row r="39" spans="1:2" ht="12.75">
      <c r="A39" t="s">
        <v>33</v>
      </c>
      <c r="B39" s="2">
        <v>210543.99</v>
      </c>
    </row>
    <row r="40" spans="1:2" ht="12.75">
      <c r="A40">
        <v>1230</v>
      </c>
      <c r="B40" t="s">
        <v>34</v>
      </c>
    </row>
    <row r="41" spans="1:5" ht="12.75">
      <c r="A41">
        <v>21201</v>
      </c>
      <c r="B41" t="s">
        <v>35</v>
      </c>
      <c r="C41" s="2">
        <v>2000</v>
      </c>
      <c r="D41" s="2">
        <v>2000</v>
      </c>
      <c r="E41">
        <v>0</v>
      </c>
    </row>
    <row r="42" spans="1:5" ht="12.75">
      <c r="A42">
        <v>21800</v>
      </c>
      <c r="B42" t="s">
        <v>36</v>
      </c>
      <c r="C42" s="2">
        <v>250000</v>
      </c>
      <c r="D42" s="2">
        <v>250000</v>
      </c>
      <c r="E42">
        <v>0</v>
      </c>
    </row>
    <row r="43" spans="1:5" ht="12.75">
      <c r="A43">
        <v>22100</v>
      </c>
      <c r="B43" t="s">
        <v>37</v>
      </c>
      <c r="C43" s="2">
        <v>245000</v>
      </c>
      <c r="D43" s="2">
        <v>248000</v>
      </c>
      <c r="E43" s="2">
        <v>3000</v>
      </c>
    </row>
    <row r="44" spans="1:5" ht="12.75">
      <c r="A44">
        <v>22101</v>
      </c>
      <c r="B44" t="s">
        <v>38</v>
      </c>
      <c r="C44" s="2">
        <v>3200</v>
      </c>
      <c r="D44" s="2">
        <v>3200</v>
      </c>
      <c r="E44">
        <v>0</v>
      </c>
    </row>
    <row r="45" spans="1:5" ht="12.75">
      <c r="A45">
        <v>22103</v>
      </c>
      <c r="B45" t="s">
        <v>39</v>
      </c>
      <c r="C45" s="2">
        <v>77000</v>
      </c>
      <c r="D45" s="2">
        <v>97000</v>
      </c>
      <c r="E45" s="2">
        <v>20000</v>
      </c>
    </row>
    <row r="46" spans="1:5" ht="12.75">
      <c r="A46">
        <v>22200</v>
      </c>
      <c r="B46" t="s">
        <v>40</v>
      </c>
      <c r="C46" s="2">
        <v>231100</v>
      </c>
      <c r="D46" s="2">
        <v>231100</v>
      </c>
      <c r="E46">
        <v>0</v>
      </c>
    </row>
    <row r="47" spans="1:5" ht="12.75">
      <c r="A47">
        <v>22700</v>
      </c>
      <c r="B47" t="s">
        <v>41</v>
      </c>
      <c r="C47" s="2">
        <v>2290935.77</v>
      </c>
      <c r="D47" s="2">
        <v>2359664</v>
      </c>
      <c r="E47" s="2">
        <v>68728.23</v>
      </c>
    </row>
    <row r="48" spans="1:5" ht="12.75">
      <c r="A48">
        <v>22707</v>
      </c>
      <c r="B48" t="s">
        <v>42</v>
      </c>
      <c r="C48" s="2">
        <v>600000</v>
      </c>
      <c r="D48" s="2">
        <v>600000</v>
      </c>
      <c r="E48">
        <v>0</v>
      </c>
    </row>
    <row r="49" spans="1:5" ht="12.75">
      <c r="A49">
        <v>22709</v>
      </c>
      <c r="B49" t="s">
        <v>18</v>
      </c>
      <c r="C49" s="2">
        <v>156000</v>
      </c>
      <c r="D49" s="2">
        <v>156000</v>
      </c>
      <c r="E49">
        <v>0</v>
      </c>
    </row>
    <row r="50" spans="1:2" ht="12.75">
      <c r="A50" t="s">
        <v>43</v>
      </c>
      <c r="B50" s="2">
        <v>91728.23</v>
      </c>
    </row>
    <row r="51" spans="1:2" ht="12.75">
      <c r="A51">
        <v>1231</v>
      </c>
      <c r="B51" t="s">
        <v>44</v>
      </c>
    </row>
    <row r="52" spans="1:5" ht="12.75">
      <c r="A52">
        <v>20600</v>
      </c>
      <c r="B52" t="s">
        <v>45</v>
      </c>
      <c r="C52" s="2">
        <v>138500</v>
      </c>
      <c r="D52" s="2">
        <v>150000</v>
      </c>
      <c r="E52" s="2">
        <v>11500</v>
      </c>
    </row>
    <row r="53" spans="1:5" ht="12.75">
      <c r="A53">
        <v>21800</v>
      </c>
      <c r="B53" t="s">
        <v>36</v>
      </c>
      <c r="C53" s="2">
        <v>3000</v>
      </c>
      <c r="D53" s="2">
        <v>3000</v>
      </c>
      <c r="E53">
        <v>0</v>
      </c>
    </row>
    <row r="54" spans="1:5" ht="12.75">
      <c r="A54">
        <v>22709</v>
      </c>
      <c r="B54" t="s">
        <v>18</v>
      </c>
      <c r="C54" s="2">
        <v>115000</v>
      </c>
      <c r="D54" s="2">
        <v>166000</v>
      </c>
      <c r="E54" s="2">
        <v>51000</v>
      </c>
    </row>
    <row r="55" spans="1:3" ht="12.75">
      <c r="A55" t="s">
        <v>46</v>
      </c>
      <c r="B55" s="2">
        <v>319000</v>
      </c>
      <c r="C55" s="2">
        <v>62500</v>
      </c>
    </row>
    <row r="56" spans="1:2" ht="12.75">
      <c r="A56">
        <v>2220</v>
      </c>
      <c r="B56" t="s">
        <v>47</v>
      </c>
    </row>
    <row r="57" spans="1:5" ht="12.75">
      <c r="A57">
        <v>12000</v>
      </c>
      <c r="B57" t="s">
        <v>23</v>
      </c>
      <c r="C57" s="2">
        <v>1154896.1</v>
      </c>
      <c r="D57" s="2">
        <v>1233606</v>
      </c>
      <c r="E57" s="2">
        <v>78709.9</v>
      </c>
    </row>
    <row r="58" spans="1:5" ht="12.75">
      <c r="A58">
        <v>12100</v>
      </c>
      <c r="B58" t="s">
        <v>48</v>
      </c>
      <c r="C58" s="2">
        <v>1455851.88</v>
      </c>
      <c r="D58" s="2">
        <v>1518710</v>
      </c>
      <c r="E58" s="2">
        <v>62858.12</v>
      </c>
    </row>
    <row r="59" spans="1:5" ht="12.75">
      <c r="A59">
        <v>13002</v>
      </c>
      <c r="B59" t="s">
        <v>49</v>
      </c>
      <c r="C59" s="2">
        <v>16660.1</v>
      </c>
      <c r="D59" s="2">
        <v>17147</v>
      </c>
      <c r="E59">
        <v>486.9</v>
      </c>
    </row>
    <row r="60" spans="1:5" ht="12.75">
      <c r="A60">
        <v>15000</v>
      </c>
      <c r="B60" t="s">
        <v>25</v>
      </c>
      <c r="C60" s="2">
        <v>355022.77</v>
      </c>
      <c r="D60" s="2">
        <v>344228</v>
      </c>
      <c r="E60" s="2">
        <v>-10794.77</v>
      </c>
    </row>
    <row r="61" spans="1:5" ht="12.75">
      <c r="A61">
        <v>15001</v>
      </c>
      <c r="B61" t="s">
        <v>50</v>
      </c>
      <c r="C61" s="2">
        <v>1315.8</v>
      </c>
      <c r="D61" s="2">
        <v>1174</v>
      </c>
      <c r="E61">
        <v>-141.8</v>
      </c>
    </row>
    <row r="62" spans="1:5" ht="12.75">
      <c r="A62">
        <v>15100</v>
      </c>
      <c r="B62" t="s">
        <v>26</v>
      </c>
      <c r="C62" s="2">
        <v>85000</v>
      </c>
      <c r="D62" s="2">
        <v>85000</v>
      </c>
      <c r="E62">
        <v>0</v>
      </c>
    </row>
    <row r="63" spans="1:5" ht="12.75">
      <c r="A63">
        <v>15101</v>
      </c>
      <c r="B63" t="s">
        <v>51</v>
      </c>
      <c r="C63" s="2">
        <v>1000</v>
      </c>
      <c r="D63" s="2">
        <v>1500</v>
      </c>
      <c r="E63">
        <v>500</v>
      </c>
    </row>
    <row r="64" spans="1:5" ht="12.75">
      <c r="A64">
        <v>20400</v>
      </c>
      <c r="B64" t="s">
        <v>13</v>
      </c>
      <c r="C64" s="2">
        <v>121065.12</v>
      </c>
      <c r="D64" s="2">
        <v>130211</v>
      </c>
      <c r="E64" s="2">
        <v>9145.88</v>
      </c>
    </row>
    <row r="65" spans="1:5" ht="12.75">
      <c r="A65">
        <v>21300</v>
      </c>
      <c r="B65" t="s">
        <v>52</v>
      </c>
      <c r="C65" s="2">
        <v>42700</v>
      </c>
      <c r="D65" s="2">
        <v>38981</v>
      </c>
      <c r="E65" s="2">
        <v>-3719</v>
      </c>
    </row>
    <row r="66" spans="1:5" ht="12.75">
      <c r="A66">
        <v>22000</v>
      </c>
      <c r="B66" t="s">
        <v>27</v>
      </c>
      <c r="C66" s="2">
        <v>18500</v>
      </c>
      <c r="D66" s="2">
        <v>18500</v>
      </c>
      <c r="E66">
        <v>0</v>
      </c>
    </row>
    <row r="67" spans="1:5" ht="12.75">
      <c r="A67">
        <v>22104</v>
      </c>
      <c r="B67" t="s">
        <v>53</v>
      </c>
      <c r="C67" s="2">
        <v>166500</v>
      </c>
      <c r="D67" s="2">
        <v>105300</v>
      </c>
      <c r="E67" s="2">
        <v>-61200</v>
      </c>
    </row>
    <row r="68" spans="1:5" ht="12.75">
      <c r="A68">
        <v>22109</v>
      </c>
      <c r="B68" t="s">
        <v>54</v>
      </c>
      <c r="C68" s="2">
        <v>10700</v>
      </c>
      <c r="D68" s="2">
        <v>10700</v>
      </c>
      <c r="E68">
        <v>0</v>
      </c>
    </row>
    <row r="69" spans="1:5" ht="12.75">
      <c r="A69">
        <v>22601</v>
      </c>
      <c r="B69" t="s">
        <v>55</v>
      </c>
      <c r="C69" s="2">
        <v>9000</v>
      </c>
      <c r="D69" s="2">
        <v>8000</v>
      </c>
      <c r="E69" s="2">
        <v>-1000</v>
      </c>
    </row>
    <row r="70" spans="1:5" ht="12.75">
      <c r="A70">
        <v>22609</v>
      </c>
      <c r="B70" t="s">
        <v>17</v>
      </c>
      <c r="C70" s="2">
        <v>11000</v>
      </c>
      <c r="D70" s="2">
        <v>11330</v>
      </c>
      <c r="E70">
        <v>330</v>
      </c>
    </row>
    <row r="71" spans="1:5" ht="12.75">
      <c r="A71">
        <v>22709</v>
      </c>
      <c r="B71" t="s">
        <v>18</v>
      </c>
      <c r="C71" s="2">
        <v>171543.26</v>
      </c>
      <c r="D71" s="2">
        <v>176690</v>
      </c>
      <c r="E71" s="2">
        <v>5146.74</v>
      </c>
    </row>
    <row r="72" spans="1:4" ht="12.75">
      <c r="A72" t="s">
        <v>56</v>
      </c>
      <c r="B72" s="2">
        <v>3620755.03</v>
      </c>
      <c r="C72" s="2">
        <v>3701077</v>
      </c>
      <c r="D72" s="2">
        <v>80321.97</v>
      </c>
    </row>
    <row r="73" spans="1:2" ht="12.75">
      <c r="A73">
        <v>2230</v>
      </c>
      <c r="B73" t="s">
        <v>57</v>
      </c>
    </row>
    <row r="74" spans="1:5" ht="12.75">
      <c r="A74">
        <v>21400</v>
      </c>
      <c r="B74" t="s">
        <v>58</v>
      </c>
      <c r="C74" s="2">
        <v>4700</v>
      </c>
      <c r="D74" s="2">
        <v>4400</v>
      </c>
      <c r="E74">
        <v>-300</v>
      </c>
    </row>
    <row r="75" spans="1:5" ht="12.75">
      <c r="A75">
        <v>22104</v>
      </c>
      <c r="B75" t="s">
        <v>53</v>
      </c>
      <c r="C75" s="2">
        <v>5700</v>
      </c>
      <c r="D75" s="2">
        <v>5700</v>
      </c>
      <c r="E75">
        <v>0</v>
      </c>
    </row>
    <row r="76" spans="1:5" ht="12.75">
      <c r="A76">
        <v>22109</v>
      </c>
      <c r="B76" t="s">
        <v>54</v>
      </c>
      <c r="C76" s="2">
        <v>3248</v>
      </c>
      <c r="D76" s="2">
        <v>3248</v>
      </c>
      <c r="E76">
        <v>0</v>
      </c>
    </row>
    <row r="77" spans="1:5" ht="12.75">
      <c r="A77">
        <v>22609</v>
      </c>
      <c r="B77" t="s">
        <v>17</v>
      </c>
      <c r="C77" s="2">
        <v>13920</v>
      </c>
      <c r="D77" s="2">
        <v>13920</v>
      </c>
      <c r="E77">
        <v>0</v>
      </c>
    </row>
    <row r="78" spans="1:5" ht="12.75">
      <c r="A78">
        <v>22706</v>
      </c>
      <c r="B78" t="s">
        <v>59</v>
      </c>
      <c r="C78">
        <v>0</v>
      </c>
      <c r="D78">
        <v>0</v>
      </c>
      <c r="E78">
        <v>0</v>
      </c>
    </row>
    <row r="79" spans="1:5" ht="12.75">
      <c r="A79">
        <v>23200</v>
      </c>
      <c r="B79" t="s">
        <v>20</v>
      </c>
      <c r="C79" s="2">
        <v>5700</v>
      </c>
      <c r="D79" s="2">
        <v>5700</v>
      </c>
      <c r="E79">
        <v>0</v>
      </c>
    </row>
    <row r="80" spans="1:3" ht="12.75">
      <c r="A80" t="s">
        <v>60</v>
      </c>
      <c r="B80" s="2">
        <v>32968</v>
      </c>
      <c r="C80">
        <v>-300</v>
      </c>
    </row>
    <row r="81" spans="1:2" ht="12.75">
      <c r="A81">
        <v>3140</v>
      </c>
      <c r="B81" t="s">
        <v>61</v>
      </c>
    </row>
    <row r="82" spans="1:5" ht="12.75">
      <c r="A82">
        <v>16000</v>
      </c>
      <c r="B82" t="s">
        <v>62</v>
      </c>
      <c r="C82" s="2">
        <v>3000000</v>
      </c>
      <c r="D82" s="2">
        <v>3020000</v>
      </c>
      <c r="E82" s="2">
        <v>20000</v>
      </c>
    </row>
    <row r="83" spans="1:5" ht="12.75">
      <c r="A83">
        <v>16001</v>
      </c>
      <c r="B83" t="s">
        <v>63</v>
      </c>
      <c r="C83" s="2">
        <v>37000</v>
      </c>
      <c r="D83" s="2">
        <v>37000</v>
      </c>
      <c r="E83">
        <v>0</v>
      </c>
    </row>
    <row r="84" spans="1:5" ht="12.75">
      <c r="A84">
        <v>16200</v>
      </c>
      <c r="B84" t="s">
        <v>64</v>
      </c>
      <c r="C84" s="2">
        <v>38000</v>
      </c>
      <c r="D84" s="2">
        <v>38000</v>
      </c>
      <c r="E84">
        <v>0</v>
      </c>
    </row>
    <row r="85" spans="1:4" ht="12.75">
      <c r="A85">
        <v>16205</v>
      </c>
      <c r="B85" t="s">
        <v>65</v>
      </c>
      <c r="C85" s="2">
        <v>160000</v>
      </c>
      <c r="D85">
        <v>0</v>
      </c>
    </row>
    <row r="86" spans="1:3" ht="12.75">
      <c r="A86" t="s">
        <v>66</v>
      </c>
      <c r="B86" s="2">
        <v>3255000</v>
      </c>
      <c r="C86" s="2">
        <v>20000</v>
      </c>
    </row>
    <row r="87" spans="1:2" ht="12.75">
      <c r="A87">
        <v>3141</v>
      </c>
      <c r="B87" t="s">
        <v>67</v>
      </c>
    </row>
    <row r="88" spans="1:5" ht="12.75">
      <c r="A88">
        <v>14100</v>
      </c>
      <c r="B88" t="s">
        <v>68</v>
      </c>
      <c r="C88" s="2">
        <v>60000</v>
      </c>
      <c r="D88" s="2">
        <v>89933</v>
      </c>
      <c r="E88" s="2">
        <v>29933</v>
      </c>
    </row>
    <row r="89" spans="1:5" ht="12.75">
      <c r="A89">
        <v>15202</v>
      </c>
      <c r="B89" t="s">
        <v>69</v>
      </c>
      <c r="C89" s="2">
        <v>16000</v>
      </c>
      <c r="D89">
        <v>0</v>
      </c>
      <c r="E89" s="2">
        <v>-16000</v>
      </c>
    </row>
    <row r="90" spans="1:5" ht="12.75">
      <c r="A90">
        <v>15203</v>
      </c>
      <c r="B90" t="s">
        <v>70</v>
      </c>
      <c r="C90" t="s">
        <v>71</v>
      </c>
      <c r="D90">
        <v>0</v>
      </c>
      <c r="E90">
        <v>0</v>
      </c>
    </row>
    <row r="91" spans="1:3" ht="12.75">
      <c r="A91" t="s">
        <v>72</v>
      </c>
      <c r="B91" s="2">
        <v>89933</v>
      </c>
      <c r="C91" s="2">
        <v>13933</v>
      </c>
    </row>
    <row r="92" spans="1:2" ht="12.75">
      <c r="A92">
        <v>3220</v>
      </c>
      <c r="B92" t="s">
        <v>73</v>
      </c>
    </row>
    <row r="93" spans="1:5" ht="12.75">
      <c r="A93">
        <v>13100</v>
      </c>
      <c r="B93" t="s">
        <v>74</v>
      </c>
      <c r="C93" s="2">
        <v>97629.76</v>
      </c>
      <c r="D93" s="2">
        <v>184032</v>
      </c>
      <c r="E93" s="2">
        <v>86402.24</v>
      </c>
    </row>
    <row r="94" spans="1:5" ht="12.75">
      <c r="A94">
        <v>15002</v>
      </c>
      <c r="B94" t="s">
        <v>75</v>
      </c>
      <c r="C94" s="2">
        <v>8208.74</v>
      </c>
      <c r="D94" s="2">
        <v>10273</v>
      </c>
      <c r="E94" s="2">
        <v>2064.26</v>
      </c>
    </row>
    <row r="95" spans="1:5" ht="12.75">
      <c r="A95">
        <v>22109</v>
      </c>
      <c r="B95" t="s">
        <v>54</v>
      </c>
      <c r="C95">
        <v>0</v>
      </c>
      <c r="D95">
        <v>0</v>
      </c>
      <c r="E95">
        <v>0</v>
      </c>
    </row>
    <row r="96" spans="1:5" ht="12.75">
      <c r="A96">
        <v>22609</v>
      </c>
      <c r="B96" t="s">
        <v>17</v>
      </c>
      <c r="C96">
        <v>0</v>
      </c>
      <c r="D96">
        <v>0</v>
      </c>
      <c r="E96">
        <v>0</v>
      </c>
    </row>
    <row r="97" spans="1:5" ht="12.75">
      <c r="A97">
        <v>22709</v>
      </c>
      <c r="B97" t="s">
        <v>18</v>
      </c>
      <c r="C97">
        <v>0</v>
      </c>
      <c r="D97">
        <v>0</v>
      </c>
      <c r="E97">
        <v>0</v>
      </c>
    </row>
    <row r="98" spans="1:5" ht="12.75">
      <c r="A98">
        <v>48001</v>
      </c>
      <c r="B98" t="s">
        <v>76</v>
      </c>
      <c r="C98">
        <v>0</v>
      </c>
      <c r="D98">
        <v>0</v>
      </c>
      <c r="E98">
        <v>0</v>
      </c>
    </row>
    <row r="99" ht="12.75">
      <c r="A99" t="s">
        <v>77</v>
      </c>
    </row>
    <row r="100" spans="1:5" ht="12.75">
      <c r="A100">
        <v>13100</v>
      </c>
      <c r="B100" t="s">
        <v>74</v>
      </c>
      <c r="C100">
        <v>0</v>
      </c>
      <c r="D100">
        <v>0</v>
      </c>
      <c r="E100">
        <v>0</v>
      </c>
    </row>
    <row r="101" spans="1:5" ht="12.75">
      <c r="A101">
        <v>22609</v>
      </c>
      <c r="B101" t="s">
        <v>17</v>
      </c>
      <c r="C101">
        <v>0</v>
      </c>
      <c r="D101">
        <v>0</v>
      </c>
      <c r="E101">
        <v>0</v>
      </c>
    </row>
    <row r="102" spans="1:2" ht="12.75">
      <c r="A102" t="s">
        <v>78</v>
      </c>
      <c r="B102" s="2">
        <v>88466.5</v>
      </c>
    </row>
    <row r="103" spans="1:2" ht="12.75">
      <c r="A103">
        <v>3230</v>
      </c>
      <c r="B103" t="s">
        <v>79</v>
      </c>
    </row>
    <row r="104" spans="1:5" ht="12.75">
      <c r="A104">
        <v>12000</v>
      </c>
      <c r="B104" t="s">
        <v>23</v>
      </c>
      <c r="C104" s="2">
        <v>252936.38</v>
      </c>
      <c r="D104" s="2">
        <v>281382</v>
      </c>
      <c r="E104" s="2">
        <v>28445.62</v>
      </c>
    </row>
    <row r="105" spans="1:5" ht="12.75">
      <c r="A105">
        <v>12100</v>
      </c>
      <c r="B105" t="s">
        <v>48</v>
      </c>
      <c r="C105" s="2">
        <v>261361.8</v>
      </c>
      <c r="D105" s="2">
        <v>278573</v>
      </c>
      <c r="E105" s="2">
        <v>17211.2</v>
      </c>
    </row>
    <row r="106" spans="1:5" ht="12.75">
      <c r="A106">
        <v>13002</v>
      </c>
      <c r="B106" t="s">
        <v>49</v>
      </c>
      <c r="C106" s="2">
        <v>224110.4</v>
      </c>
      <c r="D106" s="2">
        <v>231219</v>
      </c>
      <c r="E106" s="2">
        <v>7108.6</v>
      </c>
    </row>
    <row r="107" spans="1:5" ht="12.75">
      <c r="A107">
        <v>15000</v>
      </c>
      <c r="B107" t="s">
        <v>25</v>
      </c>
      <c r="C107" s="2">
        <v>40126.74</v>
      </c>
      <c r="D107" s="2">
        <v>37238</v>
      </c>
      <c r="E107" s="2">
        <v>-2888.74</v>
      </c>
    </row>
    <row r="108" spans="1:5" ht="12.75">
      <c r="A108">
        <v>15001</v>
      </c>
      <c r="B108" t="s">
        <v>50</v>
      </c>
      <c r="C108" s="2">
        <v>15734.46</v>
      </c>
      <c r="D108" s="2">
        <v>13899</v>
      </c>
      <c r="E108" s="2">
        <v>-1835.46</v>
      </c>
    </row>
    <row r="109" spans="1:4" ht="12.75">
      <c r="A109">
        <v>15100</v>
      </c>
      <c r="B109" t="s">
        <v>80</v>
      </c>
      <c r="C109" s="2">
        <v>5000</v>
      </c>
      <c r="D109" s="2">
        <v>3500</v>
      </c>
    </row>
    <row r="110" spans="1:5" ht="12.75">
      <c r="A110">
        <v>15101</v>
      </c>
      <c r="B110" t="s">
        <v>51</v>
      </c>
      <c r="C110" s="2">
        <v>1000</v>
      </c>
      <c r="D110" s="2">
        <v>6000</v>
      </c>
      <c r="E110" s="2">
        <v>5000</v>
      </c>
    </row>
    <row r="111" spans="1:5" ht="12.75">
      <c r="A111">
        <v>22000</v>
      </c>
      <c r="B111" t="s">
        <v>27</v>
      </c>
      <c r="C111" s="2">
        <v>6000</v>
      </c>
      <c r="D111" s="2">
        <v>6000</v>
      </c>
      <c r="E111">
        <v>0</v>
      </c>
    </row>
    <row r="112" spans="1:5" ht="12.75">
      <c r="A112">
        <v>22609</v>
      </c>
      <c r="B112" t="s">
        <v>17</v>
      </c>
      <c r="C112" s="2">
        <v>12000</v>
      </c>
      <c r="D112" s="2">
        <v>36000</v>
      </c>
      <c r="E112" s="2">
        <v>24000</v>
      </c>
    </row>
    <row r="113" spans="1:5" ht="12.75">
      <c r="A113">
        <v>22614</v>
      </c>
      <c r="B113" t="s">
        <v>81</v>
      </c>
      <c r="C113">
        <v>0</v>
      </c>
      <c r="D113" s="2">
        <v>6000</v>
      </c>
      <c r="E113" s="2">
        <v>6000</v>
      </c>
    </row>
    <row r="114" spans="1:5" ht="12.75">
      <c r="A114">
        <v>22706</v>
      </c>
      <c r="B114" t="s">
        <v>82</v>
      </c>
      <c r="C114" s="2">
        <v>4000</v>
      </c>
      <c r="D114" s="2">
        <v>4000</v>
      </c>
      <c r="E114">
        <v>0</v>
      </c>
    </row>
    <row r="115" spans="1:5" ht="12.75">
      <c r="A115">
        <v>22709</v>
      </c>
      <c r="B115" t="s">
        <v>18</v>
      </c>
      <c r="C115" s="2">
        <v>637000</v>
      </c>
      <c r="D115" s="2">
        <v>665000</v>
      </c>
      <c r="E115" s="2">
        <v>28000</v>
      </c>
    </row>
    <row r="116" spans="1:5" ht="12.75">
      <c r="A116">
        <v>22712</v>
      </c>
      <c r="B116" t="s">
        <v>83</v>
      </c>
      <c r="C116" s="2">
        <v>270000</v>
      </c>
      <c r="D116" s="2">
        <v>270000</v>
      </c>
      <c r="E116">
        <v>0</v>
      </c>
    </row>
    <row r="117" spans="1:5" ht="12.75">
      <c r="A117">
        <v>22713</v>
      </c>
      <c r="B117" t="s">
        <v>84</v>
      </c>
      <c r="C117" s="2">
        <v>239520</v>
      </c>
      <c r="D117" s="2">
        <v>247900</v>
      </c>
      <c r="E117" s="2">
        <v>8380</v>
      </c>
    </row>
    <row r="118" spans="1:5" ht="12.75">
      <c r="A118">
        <v>22717</v>
      </c>
      <c r="B118" t="s">
        <v>85</v>
      </c>
      <c r="C118">
        <v>0</v>
      </c>
      <c r="D118" s="2">
        <v>25000</v>
      </c>
      <c r="E118" s="2">
        <v>25000</v>
      </c>
    </row>
    <row r="119" spans="1:5" ht="12.75">
      <c r="A119">
        <v>46701</v>
      </c>
      <c r="B119" t="s">
        <v>86</v>
      </c>
      <c r="C119" s="2">
        <v>7000</v>
      </c>
      <c r="D119" s="2">
        <v>7000</v>
      </c>
      <c r="E119">
        <v>0</v>
      </c>
    </row>
    <row r="120" spans="1:5" ht="12.75">
      <c r="A120">
        <v>48002</v>
      </c>
      <c r="B120" t="s">
        <v>87</v>
      </c>
      <c r="C120" s="2">
        <v>181000</v>
      </c>
      <c r="D120" s="2">
        <v>231000</v>
      </c>
      <c r="E120" s="2">
        <v>50000</v>
      </c>
    </row>
    <row r="121" spans="1:5" ht="12.75">
      <c r="A121">
        <v>48003</v>
      </c>
      <c r="B121" t="s">
        <v>88</v>
      </c>
      <c r="C121" s="2">
        <v>60000</v>
      </c>
      <c r="D121" s="2">
        <v>71500</v>
      </c>
      <c r="E121" s="2">
        <v>11500</v>
      </c>
    </row>
    <row r="122" spans="1:5" ht="12.75">
      <c r="A122">
        <v>48007</v>
      </c>
      <c r="B122" t="s">
        <v>89</v>
      </c>
      <c r="C122" s="2">
        <v>60000</v>
      </c>
      <c r="D122" s="2">
        <v>62010</v>
      </c>
      <c r="E122" s="2">
        <v>2010</v>
      </c>
    </row>
    <row r="123" spans="1:5" ht="12.75">
      <c r="A123">
        <v>48008</v>
      </c>
      <c r="B123" t="s">
        <v>90</v>
      </c>
      <c r="C123" s="2">
        <v>100000</v>
      </c>
      <c r="D123" s="2">
        <v>167000</v>
      </c>
      <c r="E123" s="2">
        <v>67000</v>
      </c>
    </row>
    <row r="124" spans="1:5" ht="12.75">
      <c r="A124">
        <v>48903</v>
      </c>
      <c r="B124" t="s">
        <v>91</v>
      </c>
      <c r="C124" s="2">
        <v>43000</v>
      </c>
      <c r="D124" s="2">
        <v>49000</v>
      </c>
      <c r="E124" s="2">
        <v>6000</v>
      </c>
    </row>
    <row r="125" spans="1:5" ht="12.75">
      <c r="A125">
        <v>48912</v>
      </c>
      <c r="B125" t="s">
        <v>81</v>
      </c>
      <c r="C125" s="2">
        <v>70000</v>
      </c>
      <c r="D125" s="2">
        <v>70000</v>
      </c>
      <c r="E125">
        <v>0</v>
      </c>
    </row>
    <row r="126" spans="1:2" ht="12.75">
      <c r="A126" t="s">
        <v>92</v>
      </c>
      <c r="B126" s="2">
        <v>284431.22</v>
      </c>
    </row>
    <row r="127" spans="1:2" ht="12.75">
      <c r="A127">
        <v>3233</v>
      </c>
      <c r="B127" t="s">
        <v>93</v>
      </c>
    </row>
    <row r="128" spans="1:5" ht="12.75">
      <c r="A128">
        <v>20200</v>
      </c>
      <c r="B128" t="s">
        <v>94</v>
      </c>
      <c r="C128" s="2">
        <v>41000</v>
      </c>
      <c r="D128" s="2">
        <v>42230</v>
      </c>
      <c r="E128" s="2">
        <v>1230</v>
      </c>
    </row>
    <row r="129" spans="1:5" ht="12.75">
      <c r="A129">
        <v>22609</v>
      </c>
      <c r="B129" t="s">
        <v>17</v>
      </c>
      <c r="C129" s="2">
        <v>125000</v>
      </c>
      <c r="D129" s="2">
        <v>109900</v>
      </c>
      <c r="E129" s="2">
        <v>-15100</v>
      </c>
    </row>
    <row r="130" spans="1:5" ht="12.75">
      <c r="A130">
        <v>22709</v>
      </c>
      <c r="B130" t="s">
        <v>18</v>
      </c>
      <c r="C130" s="2">
        <v>336870</v>
      </c>
      <c r="D130" s="2">
        <v>302250</v>
      </c>
      <c r="E130" s="2">
        <v>-34620</v>
      </c>
    </row>
    <row r="131" spans="1:5" ht="12.75">
      <c r="A131">
        <v>48002</v>
      </c>
      <c r="B131" t="s">
        <v>87</v>
      </c>
      <c r="C131" s="2">
        <v>36000</v>
      </c>
      <c r="D131" s="2">
        <v>53000</v>
      </c>
      <c r="E131" s="2">
        <v>17000</v>
      </c>
    </row>
    <row r="132" spans="1:3" ht="12.75">
      <c r="A132" t="s">
        <v>95</v>
      </c>
      <c r="B132" s="2">
        <v>507380</v>
      </c>
      <c r="C132" s="2">
        <v>-31490</v>
      </c>
    </row>
    <row r="133" spans="1:2" ht="12.75">
      <c r="A133">
        <v>3235</v>
      </c>
      <c r="B133" t="s">
        <v>96</v>
      </c>
    </row>
    <row r="134" spans="1:5" ht="12.75">
      <c r="A134">
        <v>22609</v>
      </c>
      <c r="B134" t="s">
        <v>17</v>
      </c>
      <c r="C134" s="2">
        <v>70000</v>
      </c>
      <c r="D134" s="2">
        <v>57000</v>
      </c>
      <c r="E134" s="2">
        <v>-13000</v>
      </c>
    </row>
    <row r="135" spans="1:5" ht="12.75">
      <c r="A135">
        <v>22709</v>
      </c>
      <c r="B135" t="s">
        <v>18</v>
      </c>
      <c r="C135" s="2">
        <v>23300</v>
      </c>
      <c r="D135" s="2">
        <v>23300</v>
      </c>
      <c r="E135">
        <v>0</v>
      </c>
    </row>
    <row r="136" spans="1:5" ht="12.75">
      <c r="A136">
        <v>48903</v>
      </c>
      <c r="B136" t="s">
        <v>91</v>
      </c>
      <c r="C136" s="2">
        <v>9015</v>
      </c>
      <c r="D136" s="2">
        <v>12000</v>
      </c>
      <c r="E136" s="2">
        <v>2985</v>
      </c>
    </row>
    <row r="137" spans="1:3" ht="12.75">
      <c r="A137" t="s">
        <v>97</v>
      </c>
      <c r="B137" s="2">
        <v>92300</v>
      </c>
      <c r="C137" s="2">
        <v>-10015</v>
      </c>
    </row>
    <row r="138" spans="1:2" ht="12.75">
      <c r="A138">
        <v>4120</v>
      </c>
      <c r="B138" t="s">
        <v>98</v>
      </c>
    </row>
    <row r="139" spans="1:5" ht="12.75">
      <c r="A139">
        <v>13002</v>
      </c>
      <c r="B139" t="s">
        <v>49</v>
      </c>
      <c r="C139">
        <v>0</v>
      </c>
      <c r="D139">
        <v>0</v>
      </c>
      <c r="E139">
        <v>0</v>
      </c>
    </row>
    <row r="140" spans="1:5" ht="12.75">
      <c r="A140">
        <v>15001</v>
      </c>
      <c r="B140" t="s">
        <v>50</v>
      </c>
      <c r="C140">
        <v>0</v>
      </c>
      <c r="D140">
        <v>0</v>
      </c>
      <c r="E140">
        <v>0</v>
      </c>
    </row>
    <row r="141" spans="1:5" ht="12.75">
      <c r="A141">
        <v>20200</v>
      </c>
      <c r="B141" t="s">
        <v>94</v>
      </c>
      <c r="C141" s="2">
        <v>14500</v>
      </c>
      <c r="D141" s="2">
        <v>14500</v>
      </c>
      <c r="E141">
        <v>0</v>
      </c>
    </row>
    <row r="142" spans="1:5" ht="12.75">
      <c r="A142">
        <v>22709</v>
      </c>
      <c r="B142" t="s">
        <v>99</v>
      </c>
      <c r="C142" s="2">
        <v>11400</v>
      </c>
      <c r="D142" s="2">
        <v>11400</v>
      </c>
      <c r="E142">
        <v>0</v>
      </c>
    </row>
    <row r="143" spans="1:3" ht="12.75">
      <c r="A143" t="s">
        <v>100</v>
      </c>
      <c r="B143" s="2">
        <v>25900</v>
      </c>
      <c r="C143">
        <v>0</v>
      </c>
    </row>
    <row r="144" spans="1:2" ht="12.75">
      <c r="A144">
        <v>4130</v>
      </c>
      <c r="B144" t="s">
        <v>101</v>
      </c>
    </row>
    <row r="145" spans="1:5" ht="12.75">
      <c r="A145">
        <v>22609</v>
      </c>
      <c r="B145" t="s">
        <v>17</v>
      </c>
      <c r="C145" s="2">
        <v>10000</v>
      </c>
      <c r="D145" s="2">
        <v>10000</v>
      </c>
      <c r="E145">
        <v>0</v>
      </c>
    </row>
    <row r="146" spans="1:5" ht="12.75">
      <c r="A146">
        <v>22709</v>
      </c>
      <c r="B146" t="s">
        <v>18</v>
      </c>
      <c r="C146" s="2">
        <v>27000</v>
      </c>
      <c r="D146" s="2">
        <v>27000</v>
      </c>
      <c r="E146">
        <v>0</v>
      </c>
    </row>
    <row r="147" spans="1:3" ht="12.75">
      <c r="A147" t="s">
        <v>102</v>
      </c>
      <c r="B147" s="2">
        <v>37000</v>
      </c>
      <c r="C147">
        <v>0</v>
      </c>
    </row>
    <row r="148" spans="1:2" ht="12.75">
      <c r="A148">
        <v>4220</v>
      </c>
      <c r="B148" t="s">
        <v>103</v>
      </c>
    </row>
    <row r="149" spans="1:5" ht="12.75">
      <c r="A149">
        <v>12000</v>
      </c>
      <c r="B149" t="s">
        <v>23</v>
      </c>
      <c r="C149" s="2">
        <v>21091.21</v>
      </c>
      <c r="D149" s="2">
        <v>22402</v>
      </c>
      <c r="E149" s="2">
        <v>1310.79</v>
      </c>
    </row>
    <row r="150" spans="1:5" ht="12.75">
      <c r="A150">
        <v>12100</v>
      </c>
      <c r="B150" t="s">
        <v>48</v>
      </c>
      <c r="C150" s="2">
        <v>20425.68</v>
      </c>
      <c r="D150" s="2">
        <v>20834</v>
      </c>
      <c r="E150">
        <v>408.32</v>
      </c>
    </row>
    <row r="151" spans="1:5" ht="12.75">
      <c r="A151">
        <v>13002</v>
      </c>
      <c r="B151" t="s">
        <v>49</v>
      </c>
      <c r="C151" s="2">
        <v>136591.47</v>
      </c>
      <c r="D151" s="2">
        <v>140863</v>
      </c>
      <c r="E151" s="2">
        <v>4271.53</v>
      </c>
    </row>
    <row r="152" spans="1:5" ht="12.75">
      <c r="A152">
        <v>15000</v>
      </c>
      <c r="B152" t="s">
        <v>25</v>
      </c>
      <c r="C152" s="2">
        <v>3124.2</v>
      </c>
      <c r="D152" s="2">
        <v>2758</v>
      </c>
      <c r="E152">
        <v>-366.2</v>
      </c>
    </row>
    <row r="153" spans="1:5" ht="12.75">
      <c r="A153">
        <v>15001</v>
      </c>
      <c r="B153" t="s">
        <v>50</v>
      </c>
      <c r="C153" s="2">
        <v>8938.42</v>
      </c>
      <c r="D153" s="2">
        <v>7813</v>
      </c>
      <c r="E153" s="2">
        <v>-1125.42</v>
      </c>
    </row>
    <row r="154" spans="1:5" ht="12.75">
      <c r="A154">
        <v>15100</v>
      </c>
      <c r="B154" t="s">
        <v>26</v>
      </c>
      <c r="C154" s="2">
        <v>1000</v>
      </c>
      <c r="D154" s="2">
        <v>1000</v>
      </c>
      <c r="E154">
        <v>0</v>
      </c>
    </row>
    <row r="155" spans="1:5" ht="12.75">
      <c r="A155">
        <v>15101</v>
      </c>
      <c r="B155" t="s">
        <v>51</v>
      </c>
      <c r="C155" s="2">
        <v>1500</v>
      </c>
      <c r="D155" s="2">
        <v>1500</v>
      </c>
      <c r="E155">
        <v>0</v>
      </c>
    </row>
    <row r="156" spans="1:5" ht="12.75">
      <c r="A156">
        <v>21800</v>
      </c>
      <c r="B156" t="s">
        <v>104</v>
      </c>
      <c r="C156" s="2">
        <v>250000</v>
      </c>
      <c r="D156" s="2">
        <v>257500</v>
      </c>
      <c r="E156" s="2">
        <v>7500</v>
      </c>
    </row>
    <row r="157" spans="1:5" ht="12.75">
      <c r="A157">
        <v>22000</v>
      </c>
      <c r="B157" t="s">
        <v>105</v>
      </c>
      <c r="C157" s="2">
        <v>6350</v>
      </c>
      <c r="D157" s="2">
        <v>6540</v>
      </c>
      <c r="E157">
        <v>190</v>
      </c>
    </row>
    <row r="158" spans="1:5" ht="12.75">
      <c r="A158">
        <v>22100</v>
      </c>
      <c r="B158" t="s">
        <v>106</v>
      </c>
      <c r="C158" s="2">
        <v>64000</v>
      </c>
      <c r="D158" s="2">
        <v>65920</v>
      </c>
      <c r="E158" s="2">
        <v>1920</v>
      </c>
    </row>
    <row r="159" spans="1:5" ht="12.75">
      <c r="A159">
        <v>22101</v>
      </c>
      <c r="B159" t="s">
        <v>38</v>
      </c>
      <c r="C159" s="2">
        <v>1100</v>
      </c>
      <c r="D159" s="2">
        <v>1100</v>
      </c>
      <c r="E159">
        <v>0</v>
      </c>
    </row>
    <row r="160" spans="1:5" ht="12.75">
      <c r="A160">
        <v>22110</v>
      </c>
      <c r="B160" t="s">
        <v>107</v>
      </c>
      <c r="C160" s="2">
        <v>54000</v>
      </c>
      <c r="D160" s="2">
        <v>70000</v>
      </c>
      <c r="E160" s="2">
        <v>16000</v>
      </c>
    </row>
    <row r="161" spans="1:5" ht="12.75">
      <c r="A161">
        <v>22609</v>
      </c>
      <c r="B161" t="s">
        <v>17</v>
      </c>
      <c r="C161" s="2">
        <v>60300</v>
      </c>
      <c r="D161" s="2">
        <v>51300</v>
      </c>
      <c r="E161" s="2">
        <v>-9000</v>
      </c>
    </row>
    <row r="162" spans="1:5" ht="12.75">
      <c r="A162">
        <v>22709</v>
      </c>
      <c r="B162" t="s">
        <v>18</v>
      </c>
      <c r="C162" s="2">
        <v>331337.75</v>
      </c>
      <c r="D162" s="2">
        <v>380970</v>
      </c>
      <c r="E162" s="2">
        <v>49632.25</v>
      </c>
    </row>
    <row r="163" spans="1:5" ht="12.75">
      <c r="A163">
        <v>48001</v>
      </c>
      <c r="B163" t="s">
        <v>76</v>
      </c>
      <c r="C163" s="2">
        <v>354000</v>
      </c>
      <c r="D163" s="2">
        <v>368700</v>
      </c>
      <c r="E163" s="2">
        <v>14700</v>
      </c>
    </row>
    <row r="164" spans="1:5" ht="12.75">
      <c r="A164">
        <v>48101</v>
      </c>
      <c r="B164" t="s">
        <v>108</v>
      </c>
      <c r="C164" s="2">
        <v>5000</v>
      </c>
      <c r="D164" s="2">
        <v>5000</v>
      </c>
      <c r="E164">
        <v>0</v>
      </c>
    </row>
    <row r="165" spans="1:2" ht="12.75">
      <c r="A165" t="s">
        <v>109</v>
      </c>
      <c r="B165" s="2">
        <v>85441.27</v>
      </c>
    </row>
    <row r="166" spans="1:2" ht="12.75">
      <c r="A166">
        <v>4221</v>
      </c>
      <c r="B166" t="s">
        <v>110</v>
      </c>
    </row>
    <row r="167" spans="1:5" ht="12.75">
      <c r="A167">
        <v>22100</v>
      </c>
      <c r="B167" t="s">
        <v>106</v>
      </c>
      <c r="C167" s="2">
        <v>10000</v>
      </c>
      <c r="D167" s="2">
        <v>16000</v>
      </c>
      <c r="E167" s="2">
        <v>6000</v>
      </c>
    </row>
    <row r="168" spans="1:5" ht="12.75">
      <c r="A168">
        <v>48000</v>
      </c>
      <c r="B168" t="s">
        <v>111</v>
      </c>
      <c r="C168" s="2">
        <v>54300</v>
      </c>
      <c r="D168" s="2">
        <v>56000</v>
      </c>
      <c r="E168" s="2">
        <v>1700</v>
      </c>
    </row>
    <row r="169" spans="1:3" ht="12.75">
      <c r="A169" t="s">
        <v>112</v>
      </c>
      <c r="B169" s="2">
        <v>72000</v>
      </c>
      <c r="C169" s="2">
        <v>7700</v>
      </c>
    </row>
    <row r="170" spans="1:2" ht="12.75">
      <c r="A170">
        <v>4320</v>
      </c>
      <c r="B170" t="s">
        <v>113</v>
      </c>
    </row>
    <row r="171" spans="1:5" ht="12.75">
      <c r="A171">
        <v>12000</v>
      </c>
      <c r="B171" t="s">
        <v>23</v>
      </c>
      <c r="C171" s="2">
        <v>561506.51</v>
      </c>
      <c r="D171" s="2">
        <v>589446</v>
      </c>
      <c r="E171" s="2">
        <v>27939.49</v>
      </c>
    </row>
    <row r="172" spans="1:5" ht="12.75">
      <c r="A172">
        <v>12100</v>
      </c>
      <c r="B172" t="s">
        <v>48</v>
      </c>
      <c r="C172" s="2">
        <v>626107.32</v>
      </c>
      <c r="D172" s="2">
        <v>640140</v>
      </c>
      <c r="E172" s="2">
        <v>14032.68</v>
      </c>
    </row>
    <row r="173" spans="1:5" ht="12.75">
      <c r="A173">
        <v>13002</v>
      </c>
      <c r="B173" t="s">
        <v>49</v>
      </c>
      <c r="C173" s="2">
        <v>135805.84</v>
      </c>
      <c r="D173" s="2">
        <v>140845</v>
      </c>
      <c r="E173" s="2">
        <v>5039.16</v>
      </c>
    </row>
    <row r="174" spans="1:5" ht="12.75">
      <c r="A174">
        <v>15000</v>
      </c>
      <c r="B174" t="s">
        <v>25</v>
      </c>
      <c r="C174" s="2">
        <v>106062.57</v>
      </c>
      <c r="D174" s="2">
        <v>97939</v>
      </c>
      <c r="E174" s="2">
        <v>-8123.57</v>
      </c>
    </row>
    <row r="175" spans="1:5" ht="12.75">
      <c r="A175">
        <v>15001</v>
      </c>
      <c r="B175" t="s">
        <v>50</v>
      </c>
      <c r="C175" s="2">
        <v>14313.28</v>
      </c>
      <c r="D175" s="2">
        <v>14193</v>
      </c>
      <c r="E175">
        <v>-120.28</v>
      </c>
    </row>
    <row r="176" spans="1:5" ht="12.75">
      <c r="A176">
        <v>15100</v>
      </c>
      <c r="B176" t="s">
        <v>26</v>
      </c>
      <c r="C176" s="2">
        <v>30000</v>
      </c>
      <c r="D176" s="2">
        <v>32000</v>
      </c>
      <c r="E176" s="2">
        <v>2000</v>
      </c>
    </row>
    <row r="177" spans="1:5" ht="12.75">
      <c r="A177">
        <v>15101</v>
      </c>
      <c r="B177" t="s">
        <v>51</v>
      </c>
      <c r="C177" s="2">
        <v>10000</v>
      </c>
      <c r="D177" s="2">
        <v>6000</v>
      </c>
      <c r="E177" s="2">
        <v>-4000</v>
      </c>
    </row>
    <row r="178" spans="1:4" ht="12.75">
      <c r="A178">
        <v>20200</v>
      </c>
      <c r="B178" t="s">
        <v>114</v>
      </c>
      <c r="C178" s="2">
        <v>9270</v>
      </c>
      <c r="D178">
        <v>270</v>
      </c>
    </row>
    <row r="179" spans="1:5" ht="12.75">
      <c r="A179">
        <v>22000</v>
      </c>
      <c r="B179" t="s">
        <v>105</v>
      </c>
      <c r="C179" s="2">
        <v>12400</v>
      </c>
      <c r="D179" s="2">
        <v>12400</v>
      </c>
      <c r="E179">
        <v>0</v>
      </c>
    </row>
    <row r="180" spans="1:5" ht="12.75">
      <c r="A180">
        <v>22104</v>
      </c>
      <c r="B180" t="s">
        <v>115</v>
      </c>
      <c r="C180" s="2">
        <v>45000</v>
      </c>
      <c r="D180" s="2">
        <v>30000</v>
      </c>
      <c r="E180" s="2">
        <v>-15000</v>
      </c>
    </row>
    <row r="181" spans="1:5" ht="12.75">
      <c r="A181">
        <v>22609</v>
      </c>
      <c r="B181" t="s">
        <v>17</v>
      </c>
      <c r="C181" s="2">
        <v>62200</v>
      </c>
      <c r="D181" s="2">
        <v>62200</v>
      </c>
      <c r="E181">
        <v>0</v>
      </c>
    </row>
    <row r="182" spans="1:5" ht="12.75">
      <c r="A182">
        <v>22706</v>
      </c>
      <c r="B182" t="s">
        <v>82</v>
      </c>
      <c r="C182" s="2">
        <v>100000</v>
      </c>
      <c r="D182" s="2">
        <v>70000</v>
      </c>
      <c r="E182" s="2">
        <v>-30000</v>
      </c>
    </row>
    <row r="183" spans="1:2" ht="12.75">
      <c r="A183" t="s">
        <v>116</v>
      </c>
      <c r="B183" s="2">
        <v>-7962.52</v>
      </c>
    </row>
    <row r="184" spans="1:2" ht="12.75">
      <c r="A184">
        <v>4410</v>
      </c>
      <c r="B184" t="s">
        <v>117</v>
      </c>
    </row>
    <row r="185" spans="1:5" ht="12.75">
      <c r="A185">
        <v>12000</v>
      </c>
      <c r="B185" t="s">
        <v>23</v>
      </c>
      <c r="C185" s="2">
        <v>91538.92</v>
      </c>
      <c r="D185" s="2">
        <v>95500</v>
      </c>
      <c r="E185" s="2">
        <v>3961.08</v>
      </c>
    </row>
    <row r="186" spans="1:5" ht="12.75">
      <c r="A186">
        <v>12100</v>
      </c>
      <c r="B186" t="s">
        <v>48</v>
      </c>
      <c r="C186" s="2">
        <v>102613.8</v>
      </c>
      <c r="D186" s="2">
        <v>104666</v>
      </c>
      <c r="E186" s="2">
        <v>2052.2</v>
      </c>
    </row>
    <row r="187" spans="1:5" ht="12.75">
      <c r="A187">
        <v>15000</v>
      </c>
      <c r="B187" t="s">
        <v>25</v>
      </c>
      <c r="C187" s="2">
        <v>29863.87</v>
      </c>
      <c r="D187" s="2">
        <v>29204</v>
      </c>
      <c r="E187">
        <v>-659.87</v>
      </c>
    </row>
    <row r="188" spans="1:5" ht="12.75">
      <c r="A188">
        <v>15100</v>
      </c>
      <c r="B188" t="s">
        <v>26</v>
      </c>
      <c r="C188" s="2">
        <v>8000</v>
      </c>
      <c r="D188" s="2">
        <v>8000</v>
      </c>
      <c r="E188">
        <v>0</v>
      </c>
    </row>
    <row r="189" spans="1:4" ht="12.75">
      <c r="A189">
        <v>21803</v>
      </c>
      <c r="B189" t="s">
        <v>118</v>
      </c>
      <c r="C189">
        <v>0</v>
      </c>
      <c r="D189">
        <v>0</v>
      </c>
    </row>
    <row r="190" spans="1:5" ht="12.75">
      <c r="A190">
        <v>22600</v>
      </c>
      <c r="B190" t="s">
        <v>119</v>
      </c>
      <c r="C190" s="2">
        <v>210000</v>
      </c>
      <c r="D190" s="2">
        <v>216300</v>
      </c>
      <c r="E190" s="2">
        <v>6300</v>
      </c>
    </row>
    <row r="191" spans="1:5" ht="12.75">
      <c r="A191">
        <v>22609</v>
      </c>
      <c r="B191" t="s">
        <v>17</v>
      </c>
      <c r="C191" s="2">
        <v>45000</v>
      </c>
      <c r="D191" s="2">
        <v>46350</v>
      </c>
      <c r="E191" s="2">
        <v>1350</v>
      </c>
    </row>
    <row r="192" spans="1:5" ht="12.75">
      <c r="A192">
        <v>22709</v>
      </c>
      <c r="B192" t="s">
        <v>18</v>
      </c>
      <c r="C192" s="2">
        <v>100000</v>
      </c>
      <c r="D192" s="2">
        <v>103000</v>
      </c>
      <c r="E192" s="2">
        <v>3000</v>
      </c>
    </row>
    <row r="193" spans="1:2" ht="12.75">
      <c r="A193" t="s">
        <v>120</v>
      </c>
      <c r="B193" s="2">
        <v>16003.41</v>
      </c>
    </row>
    <row r="194" spans="1:2" ht="12.75">
      <c r="A194">
        <v>4420</v>
      </c>
      <c r="B194" t="s">
        <v>121</v>
      </c>
    </row>
    <row r="195" spans="1:5" ht="12.75">
      <c r="A195">
        <v>21800</v>
      </c>
      <c r="B195" t="s">
        <v>122</v>
      </c>
      <c r="C195" s="2">
        <v>71000</v>
      </c>
      <c r="D195" s="2">
        <v>71000</v>
      </c>
      <c r="E195">
        <v>0</v>
      </c>
    </row>
    <row r="196" spans="1:5" ht="12.75">
      <c r="A196">
        <v>22609</v>
      </c>
      <c r="B196" t="s">
        <v>17</v>
      </c>
      <c r="C196" s="2">
        <v>7000</v>
      </c>
      <c r="D196" s="2">
        <v>7000</v>
      </c>
      <c r="E196">
        <v>0</v>
      </c>
    </row>
    <row r="197" spans="1:5" ht="12.75">
      <c r="A197">
        <v>22710</v>
      </c>
      <c r="B197" t="s">
        <v>123</v>
      </c>
      <c r="C197" s="2">
        <v>3474000</v>
      </c>
      <c r="D197" s="2">
        <v>3596000</v>
      </c>
      <c r="E197" s="2">
        <v>122000</v>
      </c>
    </row>
    <row r="198" spans="1:5" ht="12.75">
      <c r="A198">
        <v>22715</v>
      </c>
      <c r="B198" t="s">
        <v>124</v>
      </c>
      <c r="C198" s="2">
        <v>350000</v>
      </c>
      <c r="D198" s="2">
        <v>521000</v>
      </c>
      <c r="E198" s="2">
        <v>171000</v>
      </c>
    </row>
    <row r="199" spans="1:5" ht="12.75">
      <c r="A199">
        <v>46401</v>
      </c>
      <c r="B199" t="s">
        <v>125</v>
      </c>
      <c r="C199" s="2">
        <v>1320266.45</v>
      </c>
      <c r="D199" s="2">
        <v>1492981</v>
      </c>
      <c r="E199" s="2">
        <v>172714.55</v>
      </c>
    </row>
    <row r="200" spans="1:2" ht="12.75">
      <c r="A200" t="s">
        <v>126</v>
      </c>
      <c r="B200" s="2">
        <v>465714.55</v>
      </c>
    </row>
    <row r="201" spans="1:2" ht="12.75">
      <c r="A201">
        <v>4430</v>
      </c>
      <c r="B201" t="s">
        <v>127</v>
      </c>
    </row>
    <row r="202" spans="1:5" ht="12.75">
      <c r="A202">
        <v>12000</v>
      </c>
      <c r="B202" t="s">
        <v>23</v>
      </c>
      <c r="C202" s="2">
        <v>18198.95</v>
      </c>
      <c r="D202" s="2">
        <v>18913</v>
      </c>
      <c r="E202">
        <v>714.05</v>
      </c>
    </row>
    <row r="203" spans="1:5" ht="12.75">
      <c r="A203">
        <v>12100</v>
      </c>
      <c r="B203" t="s">
        <v>48</v>
      </c>
      <c r="C203" s="2">
        <v>22308.6</v>
      </c>
      <c r="D203" s="2">
        <v>22755</v>
      </c>
      <c r="E203">
        <v>446.4</v>
      </c>
    </row>
    <row r="204" spans="1:5" ht="12.75">
      <c r="A204">
        <v>13002</v>
      </c>
      <c r="B204" t="s">
        <v>49</v>
      </c>
      <c r="C204" s="2">
        <v>33793.42</v>
      </c>
      <c r="D204" s="2">
        <v>34960</v>
      </c>
      <c r="E204" s="2">
        <v>1166.58</v>
      </c>
    </row>
    <row r="205" spans="1:5" ht="12.75">
      <c r="A205">
        <v>15000</v>
      </c>
      <c r="B205" t="s">
        <v>25</v>
      </c>
      <c r="C205" s="2">
        <v>3455.44</v>
      </c>
      <c r="D205" s="2">
        <v>3123</v>
      </c>
      <c r="E205">
        <v>-332.44</v>
      </c>
    </row>
    <row r="206" spans="1:5" ht="12.75">
      <c r="A206">
        <v>15001</v>
      </c>
      <c r="B206" t="s">
        <v>50</v>
      </c>
      <c r="C206" s="2">
        <v>2769.39</v>
      </c>
      <c r="D206" s="2">
        <v>2490</v>
      </c>
      <c r="E206">
        <v>-279.39</v>
      </c>
    </row>
    <row r="207" spans="1:5" ht="12.75">
      <c r="A207">
        <v>15100</v>
      </c>
      <c r="B207" t="s">
        <v>26</v>
      </c>
      <c r="C207" s="2">
        <v>5000</v>
      </c>
      <c r="D207" s="2">
        <v>5000</v>
      </c>
      <c r="E207">
        <v>0</v>
      </c>
    </row>
    <row r="208" spans="1:5" ht="12.75">
      <c r="A208">
        <v>15101</v>
      </c>
      <c r="B208" t="s">
        <v>51</v>
      </c>
      <c r="C208" s="2">
        <v>6000</v>
      </c>
      <c r="D208" s="2">
        <v>6000</v>
      </c>
      <c r="E208">
        <v>0</v>
      </c>
    </row>
    <row r="209" spans="1:5" ht="12.75">
      <c r="A209">
        <v>21800</v>
      </c>
      <c r="B209" t="s">
        <v>128</v>
      </c>
      <c r="C209" s="2">
        <v>30000</v>
      </c>
      <c r="D209" s="2">
        <v>30000</v>
      </c>
      <c r="E209">
        <v>0</v>
      </c>
    </row>
    <row r="210" spans="1:2" ht="12.75">
      <c r="A210" t="s">
        <v>129</v>
      </c>
      <c r="B210" s="2">
        <v>1715.2</v>
      </c>
    </row>
    <row r="211" spans="1:2" ht="12.75">
      <c r="A211">
        <v>4510</v>
      </c>
      <c r="B211" t="s">
        <v>130</v>
      </c>
    </row>
    <row r="212" spans="1:5" ht="12.75">
      <c r="A212">
        <v>12000</v>
      </c>
      <c r="B212" t="s">
        <v>23</v>
      </c>
      <c r="C212" s="2">
        <v>114181.62</v>
      </c>
      <c r="D212" s="2">
        <v>119417</v>
      </c>
      <c r="E212" s="2">
        <v>5235.38</v>
      </c>
    </row>
    <row r="213" spans="1:5" ht="12.75">
      <c r="A213">
        <v>12100</v>
      </c>
      <c r="B213" t="s">
        <v>48</v>
      </c>
      <c r="C213" s="2">
        <v>112530.84</v>
      </c>
      <c r="D213" s="2">
        <v>114781</v>
      </c>
      <c r="E213" s="2">
        <v>2250.16</v>
      </c>
    </row>
    <row r="214" spans="1:5" ht="12.75">
      <c r="A214">
        <v>13002</v>
      </c>
      <c r="B214" t="s">
        <v>49</v>
      </c>
      <c r="C214" s="2">
        <v>21291.19</v>
      </c>
      <c r="D214" s="2">
        <v>21957</v>
      </c>
      <c r="E214">
        <v>665.81</v>
      </c>
    </row>
    <row r="215" spans="1:5" ht="12.75">
      <c r="A215">
        <v>15000</v>
      </c>
      <c r="B215" t="s">
        <v>25</v>
      </c>
      <c r="C215" s="2">
        <v>17292.65</v>
      </c>
      <c r="D215" s="2">
        <v>15400</v>
      </c>
      <c r="E215" s="2">
        <v>-1892.65</v>
      </c>
    </row>
    <row r="216" spans="1:5" ht="12.75">
      <c r="A216">
        <v>15001</v>
      </c>
      <c r="B216" t="s">
        <v>50</v>
      </c>
      <c r="C216" s="2">
        <v>1537.5</v>
      </c>
      <c r="D216" s="2">
        <v>1307</v>
      </c>
      <c r="E216">
        <v>-230.5</v>
      </c>
    </row>
    <row r="217" spans="1:5" ht="12.75">
      <c r="A217">
        <v>15100</v>
      </c>
      <c r="B217" t="s">
        <v>26</v>
      </c>
      <c r="C217">
        <v>800</v>
      </c>
      <c r="D217" s="2">
        <v>3000</v>
      </c>
      <c r="E217" s="2">
        <v>2200</v>
      </c>
    </row>
    <row r="218" spans="1:5" ht="12.75">
      <c r="A218">
        <v>22003</v>
      </c>
      <c r="B218" t="s">
        <v>131</v>
      </c>
      <c r="C218" s="2">
        <v>60000</v>
      </c>
      <c r="D218" s="2">
        <v>62240</v>
      </c>
      <c r="E218" s="2">
        <v>2240</v>
      </c>
    </row>
    <row r="219" spans="1:5" ht="12.75">
      <c r="A219">
        <v>22609</v>
      </c>
      <c r="B219" t="s">
        <v>17</v>
      </c>
      <c r="C219" s="2">
        <v>131000</v>
      </c>
      <c r="D219" s="2">
        <v>158088</v>
      </c>
      <c r="E219" s="2">
        <v>27088</v>
      </c>
    </row>
    <row r="220" spans="1:5" ht="12.75">
      <c r="A220">
        <v>22709</v>
      </c>
      <c r="B220" t="s">
        <v>18</v>
      </c>
      <c r="C220" s="2">
        <v>64000</v>
      </c>
      <c r="D220" s="2">
        <v>65408</v>
      </c>
      <c r="E220" s="2">
        <v>1408</v>
      </c>
    </row>
    <row r="221" spans="1:5" ht="12.75">
      <c r="A221">
        <v>22714</v>
      </c>
      <c r="B221" t="s">
        <v>132</v>
      </c>
      <c r="C221" s="2">
        <v>70000</v>
      </c>
      <c r="D221" s="2">
        <v>70000</v>
      </c>
      <c r="E221">
        <v>0</v>
      </c>
    </row>
    <row r="222" spans="1:5" ht="12.75">
      <c r="A222">
        <v>48100</v>
      </c>
      <c r="B222" t="s">
        <v>133</v>
      </c>
      <c r="C222" s="2">
        <v>3000</v>
      </c>
      <c r="D222" s="2">
        <v>9000</v>
      </c>
      <c r="E222" s="2">
        <v>6000</v>
      </c>
    </row>
    <row r="223" spans="1:5" ht="12.75">
      <c r="A223">
        <v>48101</v>
      </c>
      <c r="B223" t="s">
        <v>108</v>
      </c>
      <c r="C223" s="2">
        <v>8400</v>
      </c>
      <c r="D223" s="2">
        <v>8400</v>
      </c>
      <c r="E223">
        <v>0</v>
      </c>
    </row>
    <row r="224" spans="1:5" ht="12.75">
      <c r="A224">
        <v>48901</v>
      </c>
      <c r="B224" t="s">
        <v>134</v>
      </c>
      <c r="C224" s="2">
        <v>56500</v>
      </c>
      <c r="D224" s="2">
        <v>56500</v>
      </c>
      <c r="E224">
        <v>0</v>
      </c>
    </row>
    <row r="225" spans="1:5" ht="12.75">
      <c r="A225">
        <v>48902</v>
      </c>
      <c r="B225" t="s">
        <v>135</v>
      </c>
      <c r="C225" s="2">
        <v>122000</v>
      </c>
      <c r="D225" s="2">
        <v>125660</v>
      </c>
      <c r="E225" s="2">
        <v>3660</v>
      </c>
    </row>
    <row r="226" spans="1:5" ht="12.75">
      <c r="A226">
        <v>48903</v>
      </c>
      <c r="B226" t="s">
        <v>91</v>
      </c>
      <c r="C226" s="2">
        <v>60000</v>
      </c>
      <c r="D226" s="2">
        <v>60000</v>
      </c>
      <c r="E226">
        <v>0</v>
      </c>
    </row>
    <row r="227" spans="1:2" ht="12.75">
      <c r="A227" t="s">
        <v>136</v>
      </c>
      <c r="B227" s="2">
        <v>48624.2</v>
      </c>
    </row>
    <row r="228" spans="1:2" ht="12.75">
      <c r="A228">
        <v>4511</v>
      </c>
      <c r="B228" t="s">
        <v>137</v>
      </c>
    </row>
    <row r="229" spans="1:5" ht="12.75">
      <c r="A229">
        <v>13002</v>
      </c>
      <c r="B229" t="s">
        <v>49</v>
      </c>
      <c r="C229" s="2">
        <v>68808.88</v>
      </c>
      <c r="D229" s="2">
        <v>71396</v>
      </c>
      <c r="E229" s="2">
        <v>2587.12</v>
      </c>
    </row>
    <row r="230" spans="1:5" ht="12.75">
      <c r="A230">
        <v>15001</v>
      </c>
      <c r="B230" t="s">
        <v>50</v>
      </c>
      <c r="C230" s="2">
        <v>4615.49</v>
      </c>
      <c r="D230" s="2">
        <v>3990</v>
      </c>
      <c r="E230">
        <v>-625.49</v>
      </c>
    </row>
    <row r="231" spans="1:5" ht="12.75">
      <c r="A231">
        <v>15101</v>
      </c>
      <c r="B231" t="s">
        <v>51</v>
      </c>
      <c r="C231" s="2">
        <v>1200</v>
      </c>
      <c r="D231" s="2">
        <v>3000</v>
      </c>
      <c r="E231" s="2">
        <v>1800</v>
      </c>
    </row>
    <row r="232" spans="1:5" ht="12.75">
      <c r="A232">
        <v>20200</v>
      </c>
      <c r="B232" t="s">
        <v>94</v>
      </c>
      <c r="C232" s="2">
        <v>12600</v>
      </c>
      <c r="D232" s="2">
        <v>12978</v>
      </c>
      <c r="E232">
        <v>378</v>
      </c>
    </row>
    <row r="233" spans="1:5" ht="12.75">
      <c r="A233">
        <v>22609</v>
      </c>
      <c r="B233" t="s">
        <v>17</v>
      </c>
      <c r="C233" s="2">
        <v>60000</v>
      </c>
      <c r="D233" s="2">
        <v>83246</v>
      </c>
      <c r="E233" s="2">
        <v>23246</v>
      </c>
    </row>
    <row r="234" spans="1:5" ht="12.75">
      <c r="A234">
        <v>22709</v>
      </c>
      <c r="B234" t="s">
        <v>18</v>
      </c>
      <c r="C234" s="2">
        <v>180000</v>
      </c>
      <c r="D234" s="2">
        <v>166911</v>
      </c>
      <c r="E234" s="2">
        <v>-13089</v>
      </c>
    </row>
    <row r="235" spans="1:5" ht="12.75">
      <c r="A235">
        <v>46601</v>
      </c>
      <c r="B235" t="s">
        <v>138</v>
      </c>
      <c r="C235" s="2">
        <v>2600</v>
      </c>
      <c r="D235" s="2">
        <v>2700</v>
      </c>
      <c r="E235">
        <v>100</v>
      </c>
    </row>
    <row r="236" spans="1:5" ht="12.75">
      <c r="A236">
        <v>48100</v>
      </c>
      <c r="B236" t="s">
        <v>133</v>
      </c>
      <c r="C236" s="2">
        <v>2782</v>
      </c>
      <c r="D236" s="2">
        <v>2900</v>
      </c>
      <c r="E236">
        <v>118</v>
      </c>
    </row>
    <row r="237" spans="1:5" ht="12.75">
      <c r="A237">
        <v>48903</v>
      </c>
      <c r="B237" t="s">
        <v>91</v>
      </c>
      <c r="C237" s="2">
        <v>12300</v>
      </c>
      <c r="D237" s="2">
        <v>12300</v>
      </c>
      <c r="E237">
        <v>0</v>
      </c>
    </row>
    <row r="238" spans="1:2" ht="12.75">
      <c r="A238" t="s">
        <v>139</v>
      </c>
      <c r="B238" s="2">
        <v>14514.63</v>
      </c>
    </row>
    <row r="239" spans="1:2" ht="12.75">
      <c r="A239">
        <v>4512</v>
      </c>
      <c r="B239" t="s">
        <v>140</v>
      </c>
    </row>
    <row r="240" spans="1:5" ht="12.75">
      <c r="A240">
        <v>22609</v>
      </c>
      <c r="B240" t="s">
        <v>17</v>
      </c>
      <c r="C240" s="2">
        <v>3006</v>
      </c>
      <c r="D240" s="2">
        <v>3200</v>
      </c>
      <c r="E240">
        <v>194</v>
      </c>
    </row>
    <row r="241" spans="1:3" ht="12.75">
      <c r="A241" t="s">
        <v>141</v>
      </c>
      <c r="B241" s="2">
        <v>3200</v>
      </c>
      <c r="C241">
        <v>194</v>
      </c>
    </row>
    <row r="242" spans="1:2" ht="12.75">
      <c r="A242">
        <v>4513</v>
      </c>
      <c r="B242" t="s">
        <v>142</v>
      </c>
    </row>
    <row r="243" spans="1:5" ht="12.75">
      <c r="A243">
        <v>22609</v>
      </c>
      <c r="B243" t="s">
        <v>17</v>
      </c>
      <c r="C243" s="2">
        <v>40000</v>
      </c>
      <c r="D243" s="2">
        <v>40000</v>
      </c>
      <c r="E243">
        <v>0</v>
      </c>
    </row>
    <row r="244" spans="1:3" ht="12.75">
      <c r="A244" t="s">
        <v>143</v>
      </c>
      <c r="B244" s="2">
        <v>40000</v>
      </c>
      <c r="C244">
        <v>0</v>
      </c>
    </row>
    <row r="245" spans="1:2" ht="12.75">
      <c r="A245">
        <v>4514</v>
      </c>
      <c r="B245" t="s">
        <v>144</v>
      </c>
    </row>
    <row r="246" spans="1:5" ht="12.75">
      <c r="A246">
        <v>22609</v>
      </c>
      <c r="B246" t="s">
        <v>17</v>
      </c>
      <c r="C246" s="2">
        <v>40500</v>
      </c>
      <c r="D246" s="2">
        <v>43344</v>
      </c>
      <c r="E246" s="2">
        <v>2844</v>
      </c>
    </row>
    <row r="247" spans="1:5" ht="12.75">
      <c r="A247">
        <v>22709</v>
      </c>
      <c r="B247" t="s">
        <v>18</v>
      </c>
      <c r="C247" s="2">
        <v>440000</v>
      </c>
      <c r="D247" s="2">
        <v>454080</v>
      </c>
      <c r="E247" s="2">
        <v>14080</v>
      </c>
    </row>
    <row r="248" spans="1:5" ht="12.75">
      <c r="A248">
        <v>48911</v>
      </c>
      <c r="B248" t="s">
        <v>145</v>
      </c>
      <c r="C248" s="2">
        <v>1500</v>
      </c>
      <c r="D248" s="2">
        <v>1500</v>
      </c>
      <c r="E248">
        <v>0</v>
      </c>
    </row>
    <row r="249" spans="1:3" ht="12.75">
      <c r="A249" t="s">
        <v>146</v>
      </c>
      <c r="B249" s="2">
        <v>498924</v>
      </c>
      <c r="C249" s="2">
        <v>16924</v>
      </c>
    </row>
    <row r="250" spans="1:2" ht="12.75">
      <c r="A250">
        <v>4520</v>
      </c>
      <c r="B250" t="s">
        <v>147</v>
      </c>
    </row>
    <row r="251" spans="1:5" ht="12.75">
      <c r="A251">
        <v>12000</v>
      </c>
      <c r="B251" t="s">
        <v>23</v>
      </c>
      <c r="C251" s="2">
        <v>126933.5</v>
      </c>
      <c r="D251" s="2">
        <v>141388</v>
      </c>
      <c r="E251" s="2">
        <v>14454.5</v>
      </c>
    </row>
    <row r="252" spans="1:5" ht="12.75">
      <c r="A252">
        <v>12100</v>
      </c>
      <c r="B252" t="s">
        <v>48</v>
      </c>
      <c r="C252" s="2">
        <v>148739.52</v>
      </c>
      <c r="D252" s="2">
        <v>170384</v>
      </c>
      <c r="E252" s="2">
        <v>21644.48</v>
      </c>
    </row>
    <row r="253" spans="1:5" ht="12.75">
      <c r="A253">
        <v>13002</v>
      </c>
      <c r="B253" t="s">
        <v>49</v>
      </c>
      <c r="C253" s="2">
        <v>99449.34</v>
      </c>
      <c r="D253" s="2">
        <v>103259</v>
      </c>
      <c r="E253" s="2">
        <v>3809.66</v>
      </c>
    </row>
    <row r="254" spans="1:5" ht="12.75">
      <c r="A254">
        <v>15000</v>
      </c>
      <c r="B254" t="s">
        <v>25</v>
      </c>
      <c r="C254" s="2">
        <v>50969.81</v>
      </c>
      <c r="D254" s="2">
        <v>43436</v>
      </c>
      <c r="E254" s="2">
        <v>-7533.81</v>
      </c>
    </row>
    <row r="255" spans="1:5" ht="12.75">
      <c r="A255">
        <v>15001</v>
      </c>
      <c r="B255" t="s">
        <v>50</v>
      </c>
      <c r="C255" s="2">
        <v>14879.72</v>
      </c>
      <c r="D255" s="2">
        <v>14075</v>
      </c>
      <c r="E255">
        <v>-804.72</v>
      </c>
    </row>
    <row r="256" spans="1:5" ht="12.75">
      <c r="A256">
        <v>15100</v>
      </c>
      <c r="B256" t="s">
        <v>26</v>
      </c>
      <c r="C256" s="2">
        <v>6000</v>
      </c>
      <c r="D256" s="2">
        <v>8000</v>
      </c>
      <c r="E256" s="2">
        <v>2000</v>
      </c>
    </row>
    <row r="257" spans="1:5" ht="12.75">
      <c r="A257">
        <v>15101</v>
      </c>
      <c r="B257" t="s">
        <v>51</v>
      </c>
      <c r="C257" s="2">
        <v>3000</v>
      </c>
      <c r="D257" s="2">
        <v>3000</v>
      </c>
      <c r="E257">
        <v>0</v>
      </c>
    </row>
    <row r="258" spans="1:5" ht="12.75">
      <c r="A258">
        <v>20200</v>
      </c>
      <c r="B258" t="s">
        <v>94</v>
      </c>
      <c r="C258" s="2">
        <v>55000</v>
      </c>
      <c r="D258" s="2">
        <v>55700</v>
      </c>
      <c r="E258">
        <v>700</v>
      </c>
    </row>
    <row r="259" spans="1:5" ht="12.75">
      <c r="A259">
        <v>20400</v>
      </c>
      <c r="B259" t="s">
        <v>13</v>
      </c>
      <c r="C259">
        <v>0</v>
      </c>
      <c r="D259">
        <v>0</v>
      </c>
      <c r="E259">
        <v>0</v>
      </c>
    </row>
    <row r="260" spans="1:5" ht="12.75">
      <c r="A260">
        <v>21800</v>
      </c>
      <c r="B260" t="s">
        <v>104</v>
      </c>
      <c r="C260" s="2">
        <v>91000</v>
      </c>
      <c r="D260" s="2">
        <v>91000</v>
      </c>
      <c r="E260">
        <v>0</v>
      </c>
    </row>
    <row r="261" spans="1:5" ht="12.75">
      <c r="A261">
        <v>22100</v>
      </c>
      <c r="B261" t="s">
        <v>148</v>
      </c>
      <c r="C261" s="2">
        <v>128750</v>
      </c>
      <c r="D261" s="2">
        <v>132600</v>
      </c>
      <c r="E261" s="2">
        <v>3850</v>
      </c>
    </row>
    <row r="262" spans="1:5" ht="12.75">
      <c r="A262">
        <v>22109</v>
      </c>
      <c r="B262" t="s">
        <v>54</v>
      </c>
      <c r="C262" s="2">
        <v>121760</v>
      </c>
      <c r="D262" s="2">
        <v>124258</v>
      </c>
      <c r="E262" s="2">
        <v>2498</v>
      </c>
    </row>
    <row r="263" spans="1:5" ht="12.75">
      <c r="A263">
        <v>22609</v>
      </c>
      <c r="B263" t="s">
        <v>17</v>
      </c>
      <c r="C263" s="2">
        <v>140500</v>
      </c>
      <c r="D263" s="2">
        <v>172700</v>
      </c>
      <c r="E263" s="2">
        <v>32200</v>
      </c>
    </row>
    <row r="264" spans="1:5" ht="12.75">
      <c r="A264">
        <v>22709</v>
      </c>
      <c r="B264" t="s">
        <v>18</v>
      </c>
      <c r="C264" s="2">
        <v>1285000</v>
      </c>
      <c r="D264" s="2">
        <v>1317680</v>
      </c>
      <c r="E264" s="2">
        <v>32680</v>
      </c>
    </row>
    <row r="265" spans="1:5" ht="12.75">
      <c r="A265">
        <v>46703</v>
      </c>
      <c r="B265" t="s">
        <v>149</v>
      </c>
      <c r="C265" s="2">
        <v>4000</v>
      </c>
      <c r="D265" s="2">
        <v>5000</v>
      </c>
      <c r="E265" s="2">
        <v>1000</v>
      </c>
    </row>
    <row r="266" spans="1:5" ht="12.75">
      <c r="A266">
        <v>48902</v>
      </c>
      <c r="B266" t="s">
        <v>135</v>
      </c>
      <c r="C266" s="2">
        <v>62100</v>
      </c>
      <c r="D266" s="2">
        <v>62100</v>
      </c>
      <c r="E266">
        <v>0</v>
      </c>
    </row>
    <row r="267" spans="1:5" ht="12.75">
      <c r="A267">
        <v>48909</v>
      </c>
      <c r="B267" t="s">
        <v>150</v>
      </c>
      <c r="C267" s="2">
        <v>18100</v>
      </c>
      <c r="D267" s="2">
        <v>18100</v>
      </c>
      <c r="E267">
        <v>0</v>
      </c>
    </row>
    <row r="268" spans="1:2" ht="12.75">
      <c r="A268" t="s">
        <v>151</v>
      </c>
      <c r="B268" s="2">
        <v>106498.11</v>
      </c>
    </row>
    <row r="269" spans="1:2" ht="12.75">
      <c r="A269">
        <v>4521</v>
      </c>
      <c r="B269" t="s">
        <v>152</v>
      </c>
    </row>
    <row r="270" spans="1:5" ht="12.75">
      <c r="A270">
        <v>22607</v>
      </c>
      <c r="B270" t="s">
        <v>153</v>
      </c>
      <c r="C270" s="2">
        <v>166000</v>
      </c>
      <c r="D270" s="2">
        <v>170980</v>
      </c>
      <c r="E270" s="2">
        <v>4980</v>
      </c>
    </row>
    <row r="271" spans="1:5" ht="12.75">
      <c r="A271">
        <v>22709</v>
      </c>
      <c r="B271" t="s">
        <v>18</v>
      </c>
      <c r="C271" s="2">
        <v>575000</v>
      </c>
      <c r="D271" s="2">
        <v>592250</v>
      </c>
      <c r="E271" s="2">
        <v>17250</v>
      </c>
    </row>
    <row r="272" spans="1:5" ht="12.75">
      <c r="A272">
        <v>48904</v>
      </c>
      <c r="B272" t="s">
        <v>154</v>
      </c>
      <c r="C272" s="2">
        <v>110000</v>
      </c>
      <c r="D272" s="2">
        <v>110000</v>
      </c>
      <c r="E272">
        <v>0</v>
      </c>
    </row>
    <row r="273" spans="1:5" ht="12.75">
      <c r="A273">
        <v>48906</v>
      </c>
      <c r="B273" t="s">
        <v>155</v>
      </c>
      <c r="C273" s="2">
        <v>53900</v>
      </c>
      <c r="D273" s="2">
        <v>53900</v>
      </c>
      <c r="E273">
        <v>0</v>
      </c>
    </row>
    <row r="274" spans="1:3" ht="12.75">
      <c r="A274" t="s">
        <v>156</v>
      </c>
      <c r="B274" s="2">
        <v>927130</v>
      </c>
      <c r="C274" s="2">
        <v>22230</v>
      </c>
    </row>
    <row r="275" spans="1:2" ht="12.75">
      <c r="A275">
        <v>4530</v>
      </c>
      <c r="B275" t="s">
        <v>157</v>
      </c>
    </row>
    <row r="276" spans="1:5" ht="12.75">
      <c r="A276">
        <v>12000</v>
      </c>
      <c r="B276" t="s">
        <v>23</v>
      </c>
      <c r="C276" s="2">
        <v>13168.49</v>
      </c>
      <c r="D276" s="2">
        <v>13666</v>
      </c>
      <c r="E276">
        <v>497.51</v>
      </c>
    </row>
    <row r="277" spans="1:5" ht="12.75">
      <c r="A277">
        <v>12100</v>
      </c>
      <c r="B277" t="s">
        <v>48</v>
      </c>
      <c r="C277" s="2">
        <v>9797.28</v>
      </c>
      <c r="D277" s="2">
        <v>9993</v>
      </c>
      <c r="E277">
        <v>195.72</v>
      </c>
    </row>
    <row r="278" spans="1:5" ht="12.75">
      <c r="A278">
        <v>13002</v>
      </c>
      <c r="B278" t="s">
        <v>49</v>
      </c>
      <c r="C278" s="2">
        <v>34847.54</v>
      </c>
      <c r="D278" s="2">
        <v>35765</v>
      </c>
      <c r="E278">
        <v>917.46</v>
      </c>
    </row>
    <row r="279" spans="1:5" ht="12.75">
      <c r="A279">
        <v>15000</v>
      </c>
      <c r="B279" t="s">
        <v>25</v>
      </c>
      <c r="C279" s="2">
        <v>1479.78</v>
      </c>
      <c r="D279" s="2">
        <v>1275</v>
      </c>
      <c r="E279">
        <v>-204.78</v>
      </c>
    </row>
    <row r="280" spans="1:5" ht="12.75">
      <c r="A280">
        <v>15001</v>
      </c>
      <c r="B280" t="s">
        <v>50</v>
      </c>
      <c r="C280" s="2">
        <v>2330.84</v>
      </c>
      <c r="D280" s="2">
        <v>2075</v>
      </c>
      <c r="E280">
        <v>-255.84</v>
      </c>
    </row>
    <row r="281" spans="1:5" ht="12.75">
      <c r="A281">
        <v>22609</v>
      </c>
      <c r="B281" t="s">
        <v>17</v>
      </c>
      <c r="C281" s="2">
        <v>25000</v>
      </c>
      <c r="D281" s="2">
        <v>50000</v>
      </c>
      <c r="E281" s="2">
        <v>25000</v>
      </c>
    </row>
    <row r="282" spans="1:5" ht="12.75">
      <c r="A282">
        <v>22709</v>
      </c>
      <c r="B282" t="s">
        <v>18</v>
      </c>
      <c r="C282">
        <v>0</v>
      </c>
      <c r="D282" s="2">
        <v>37600</v>
      </c>
      <c r="E282" s="2">
        <v>37600</v>
      </c>
    </row>
    <row r="283" spans="1:5" ht="12.75">
      <c r="A283">
        <v>48101</v>
      </c>
      <c r="B283" t="s">
        <v>108</v>
      </c>
      <c r="C283" s="2">
        <v>35000</v>
      </c>
      <c r="D283" s="2">
        <v>17400</v>
      </c>
      <c r="E283" s="2">
        <v>-17600</v>
      </c>
    </row>
    <row r="284" spans="1:2" ht="12.75">
      <c r="A284" t="s">
        <v>158</v>
      </c>
      <c r="B284" s="2">
        <v>46150.07</v>
      </c>
    </row>
    <row r="285" spans="1:2" ht="12.75">
      <c r="A285">
        <v>4630</v>
      </c>
      <c r="B285" t="s">
        <v>159</v>
      </c>
    </row>
    <row r="286" spans="1:5" ht="12.75">
      <c r="A286">
        <v>22609</v>
      </c>
      <c r="B286" t="s">
        <v>17</v>
      </c>
      <c r="C286" s="2">
        <v>51191</v>
      </c>
      <c r="D286" s="2">
        <v>52727</v>
      </c>
      <c r="E286" s="2">
        <v>1536</v>
      </c>
    </row>
    <row r="287" spans="1:5" ht="12.75">
      <c r="A287">
        <v>22716</v>
      </c>
      <c r="B287" t="s">
        <v>160</v>
      </c>
      <c r="C287" s="2">
        <v>68250</v>
      </c>
      <c r="D287" s="2">
        <v>70297</v>
      </c>
      <c r="E287" s="2">
        <v>2047</v>
      </c>
    </row>
    <row r="288" spans="1:5" ht="12.75">
      <c r="A288">
        <v>48101</v>
      </c>
      <c r="B288" t="s">
        <v>108</v>
      </c>
      <c r="C288" s="2">
        <v>1000</v>
      </c>
      <c r="D288" s="2">
        <v>1030</v>
      </c>
      <c r="E288">
        <v>30</v>
      </c>
    </row>
    <row r="289" spans="1:5" ht="12.75">
      <c r="A289">
        <v>48102</v>
      </c>
      <c r="B289" t="s">
        <v>161</v>
      </c>
      <c r="C289">
        <v>0</v>
      </c>
      <c r="D289" s="2">
        <v>30000</v>
      </c>
      <c r="E289" s="2">
        <v>30000</v>
      </c>
    </row>
    <row r="290" spans="1:5" ht="12.75">
      <c r="A290">
        <v>48903</v>
      </c>
      <c r="B290" t="s">
        <v>91</v>
      </c>
      <c r="C290" s="2">
        <v>9270</v>
      </c>
      <c r="D290" s="2">
        <v>9548</v>
      </c>
      <c r="E290">
        <v>278</v>
      </c>
    </row>
    <row r="291" spans="1:3" ht="12.75">
      <c r="A291" t="s">
        <v>162</v>
      </c>
      <c r="B291" s="2">
        <v>163602</v>
      </c>
      <c r="C291" s="2">
        <v>33891</v>
      </c>
    </row>
    <row r="292" spans="1:2" ht="12.75">
      <c r="A292">
        <v>5110</v>
      </c>
      <c r="B292" t="s">
        <v>163</v>
      </c>
    </row>
    <row r="293" spans="1:5" ht="12.75">
      <c r="A293">
        <v>12000</v>
      </c>
      <c r="B293" t="s">
        <v>23</v>
      </c>
      <c r="C293" s="2">
        <v>272302.41</v>
      </c>
      <c r="D293" s="2">
        <v>275201</v>
      </c>
      <c r="E293" s="2">
        <v>2898.59</v>
      </c>
    </row>
    <row r="294" spans="1:5" ht="12.75">
      <c r="A294">
        <v>12100</v>
      </c>
      <c r="B294" t="s">
        <v>48</v>
      </c>
      <c r="C294" s="2">
        <v>307470</v>
      </c>
      <c r="D294" s="2">
        <v>309565</v>
      </c>
      <c r="E294" s="2">
        <v>2095</v>
      </c>
    </row>
    <row r="295" spans="1:5" ht="12.75">
      <c r="A295">
        <v>13002</v>
      </c>
      <c r="B295" t="s">
        <v>49</v>
      </c>
      <c r="C295" s="2">
        <v>269816.95</v>
      </c>
      <c r="D295" s="2">
        <v>284677</v>
      </c>
      <c r="E295" s="2">
        <v>14860.05</v>
      </c>
    </row>
    <row r="296" spans="1:5" ht="12.75">
      <c r="A296">
        <v>15000</v>
      </c>
      <c r="B296" t="s">
        <v>25</v>
      </c>
      <c r="C296" s="2">
        <v>50398.66</v>
      </c>
      <c r="D296" s="2">
        <v>45203</v>
      </c>
      <c r="E296" s="2">
        <v>-5195.66</v>
      </c>
    </row>
    <row r="297" spans="1:5" ht="12.75">
      <c r="A297">
        <v>15001</v>
      </c>
      <c r="B297" t="s">
        <v>50</v>
      </c>
      <c r="C297" s="2">
        <v>21090.68</v>
      </c>
      <c r="D297" s="2">
        <v>19757</v>
      </c>
      <c r="E297" s="2">
        <v>-1333.68</v>
      </c>
    </row>
    <row r="298" spans="1:5" ht="12.75">
      <c r="A298">
        <v>15100</v>
      </c>
      <c r="B298" t="s">
        <v>26</v>
      </c>
      <c r="C298" s="2">
        <v>36000</v>
      </c>
      <c r="D298" s="2">
        <v>36000</v>
      </c>
      <c r="E298">
        <v>0</v>
      </c>
    </row>
    <row r="299" spans="1:5" ht="12.75">
      <c r="A299">
        <v>15101</v>
      </c>
      <c r="B299" t="s">
        <v>51</v>
      </c>
      <c r="C299" s="2">
        <v>15000</v>
      </c>
      <c r="D299" s="2">
        <v>20000</v>
      </c>
      <c r="E299" s="2">
        <v>5000</v>
      </c>
    </row>
    <row r="300" spans="1:5" ht="12.75">
      <c r="A300">
        <v>20400</v>
      </c>
      <c r="B300" t="s">
        <v>13</v>
      </c>
      <c r="C300" s="2">
        <v>19700</v>
      </c>
      <c r="D300" s="2">
        <v>19700</v>
      </c>
      <c r="E300">
        <v>0</v>
      </c>
    </row>
    <row r="301" spans="1:5" ht="12.75">
      <c r="A301">
        <v>21300</v>
      </c>
      <c r="B301" t="s">
        <v>52</v>
      </c>
      <c r="C301" s="2">
        <v>90000</v>
      </c>
      <c r="D301" s="2">
        <v>90000</v>
      </c>
      <c r="E301">
        <v>0</v>
      </c>
    </row>
    <row r="302" spans="1:5" ht="12.75">
      <c r="A302">
        <v>21801</v>
      </c>
      <c r="B302" t="s">
        <v>164</v>
      </c>
      <c r="C302" s="2">
        <v>275000</v>
      </c>
      <c r="D302" s="2">
        <v>275000</v>
      </c>
      <c r="E302">
        <v>0</v>
      </c>
    </row>
    <row r="303" spans="1:5" ht="12.75">
      <c r="A303">
        <v>22109</v>
      </c>
      <c r="B303" t="s">
        <v>54</v>
      </c>
      <c r="C303" s="2">
        <v>10000</v>
      </c>
      <c r="D303" s="2">
        <v>10000</v>
      </c>
      <c r="E303">
        <v>0</v>
      </c>
    </row>
    <row r="304" spans="1:5" ht="12.75">
      <c r="A304">
        <v>22709</v>
      </c>
      <c r="B304" t="s">
        <v>18</v>
      </c>
      <c r="C304" s="2">
        <v>100000</v>
      </c>
      <c r="D304" s="2">
        <v>100000</v>
      </c>
      <c r="E304">
        <v>0</v>
      </c>
    </row>
    <row r="305" spans="1:2" ht="12.75">
      <c r="A305" t="s">
        <v>165</v>
      </c>
      <c r="B305" s="2">
        <v>18324.3</v>
      </c>
    </row>
    <row r="306" spans="1:2" ht="12.75">
      <c r="A306">
        <v>5111</v>
      </c>
      <c r="B306" t="s">
        <v>166</v>
      </c>
    </row>
    <row r="307" spans="1:5" ht="12.75">
      <c r="A307">
        <v>21801</v>
      </c>
      <c r="B307" t="s">
        <v>164</v>
      </c>
      <c r="C307" s="2">
        <v>100000</v>
      </c>
      <c r="D307" s="2">
        <v>100000</v>
      </c>
      <c r="E307">
        <v>0</v>
      </c>
    </row>
    <row r="308" spans="1:5" ht="12.75">
      <c r="A308">
        <v>22100</v>
      </c>
      <c r="B308" t="s">
        <v>148</v>
      </c>
      <c r="C308" s="2">
        <v>604000</v>
      </c>
      <c r="D308" s="2">
        <v>620000</v>
      </c>
      <c r="E308" s="2">
        <v>16000</v>
      </c>
    </row>
    <row r="309" spans="1:5" ht="12.75">
      <c r="A309">
        <v>22709</v>
      </c>
      <c r="B309" t="s">
        <v>18</v>
      </c>
      <c r="C309" s="2">
        <v>50000</v>
      </c>
      <c r="D309" s="2">
        <v>50000</v>
      </c>
      <c r="E309">
        <v>0</v>
      </c>
    </row>
    <row r="310" spans="1:3" ht="12.75">
      <c r="A310" t="s">
        <v>167</v>
      </c>
      <c r="B310" s="2">
        <v>770000</v>
      </c>
      <c r="C310" s="2">
        <v>16000</v>
      </c>
    </row>
    <row r="311" spans="1:2" ht="12.75">
      <c r="A311">
        <v>5112</v>
      </c>
      <c r="B311" t="s">
        <v>168</v>
      </c>
    </row>
    <row r="312" spans="1:5" ht="12.75">
      <c r="A312">
        <v>20400</v>
      </c>
      <c r="B312" t="s">
        <v>13</v>
      </c>
      <c r="C312">
        <v>0</v>
      </c>
      <c r="D312">
        <v>0</v>
      </c>
      <c r="E312">
        <v>0</v>
      </c>
    </row>
    <row r="313" spans="1:5" ht="12.75">
      <c r="A313">
        <v>21300</v>
      </c>
      <c r="B313" t="s">
        <v>52</v>
      </c>
      <c r="C313" s="2">
        <v>12200</v>
      </c>
      <c r="D313" s="2">
        <v>12200</v>
      </c>
      <c r="E313">
        <v>0</v>
      </c>
    </row>
    <row r="314" spans="1:5" ht="12.75">
      <c r="A314">
        <v>21801</v>
      </c>
      <c r="B314" t="s">
        <v>164</v>
      </c>
      <c r="C314" s="2">
        <v>80000</v>
      </c>
      <c r="D314" s="2">
        <v>80000</v>
      </c>
      <c r="E314">
        <v>0</v>
      </c>
    </row>
    <row r="315" spans="1:5" ht="12.75">
      <c r="A315">
        <v>22709</v>
      </c>
      <c r="B315" t="s">
        <v>18</v>
      </c>
      <c r="C315" s="2">
        <v>520000</v>
      </c>
      <c r="D315" s="2">
        <v>660000</v>
      </c>
      <c r="E315" s="2">
        <v>140000</v>
      </c>
    </row>
    <row r="316" spans="1:3" ht="12.75">
      <c r="A316" t="s">
        <v>169</v>
      </c>
      <c r="B316" s="2">
        <v>752200</v>
      </c>
      <c r="C316" s="2">
        <v>140000</v>
      </c>
    </row>
    <row r="317" spans="1:2" ht="12.75">
      <c r="A317">
        <v>5130</v>
      </c>
      <c r="B317" t="s">
        <v>170</v>
      </c>
    </row>
    <row r="318" spans="1:5" ht="12.75">
      <c r="A318">
        <v>22709</v>
      </c>
      <c r="B318" t="s">
        <v>18</v>
      </c>
      <c r="C318" s="2">
        <v>600000</v>
      </c>
      <c r="D318" s="2">
        <v>1037272</v>
      </c>
      <c r="E318" s="2">
        <v>437272</v>
      </c>
    </row>
    <row r="319" spans="1:3" ht="12.75">
      <c r="A319" t="s">
        <v>171</v>
      </c>
      <c r="B319" s="2">
        <v>1037272</v>
      </c>
      <c r="C319" s="2">
        <v>437272</v>
      </c>
    </row>
    <row r="320" spans="1:2" ht="12.75">
      <c r="A320">
        <v>5210</v>
      </c>
      <c r="B320" t="s">
        <v>172</v>
      </c>
    </row>
    <row r="321" spans="1:5" ht="12.75">
      <c r="A321">
        <v>22609</v>
      </c>
      <c r="B321" t="s">
        <v>17</v>
      </c>
      <c r="C321" s="2">
        <v>50000</v>
      </c>
      <c r="D321" s="2">
        <v>50000</v>
      </c>
      <c r="E321">
        <v>0</v>
      </c>
    </row>
    <row r="322" spans="1:5" ht="12.75">
      <c r="A322">
        <v>46704</v>
      </c>
      <c r="B322" t="s">
        <v>173</v>
      </c>
      <c r="C322">
        <v>0</v>
      </c>
      <c r="D322" s="2">
        <v>40000</v>
      </c>
      <c r="E322" s="2">
        <v>40000</v>
      </c>
    </row>
    <row r="323" spans="1:3" ht="12.75">
      <c r="A323" t="s">
        <v>174</v>
      </c>
      <c r="B323" s="2">
        <v>90000</v>
      </c>
      <c r="C323" s="2">
        <v>40000</v>
      </c>
    </row>
    <row r="324" spans="1:2" ht="12.75">
      <c r="A324">
        <v>5330</v>
      </c>
      <c r="B324" t="s">
        <v>175</v>
      </c>
    </row>
    <row r="325" spans="1:5" ht="12.75">
      <c r="A325">
        <v>21801</v>
      </c>
      <c r="B325" t="s">
        <v>164</v>
      </c>
      <c r="C325" s="2">
        <v>18500</v>
      </c>
      <c r="D325" s="2">
        <v>18500</v>
      </c>
      <c r="E325">
        <v>0</v>
      </c>
    </row>
    <row r="326" spans="1:5" ht="12.75">
      <c r="A326">
        <v>22609</v>
      </c>
      <c r="B326" t="s">
        <v>17</v>
      </c>
      <c r="C326" s="2">
        <v>184029.25</v>
      </c>
      <c r="D326" s="2">
        <v>157000</v>
      </c>
      <c r="E326" s="2">
        <v>-27029.25</v>
      </c>
    </row>
    <row r="327" spans="1:4" ht="12.75">
      <c r="A327">
        <v>22709</v>
      </c>
      <c r="B327" t="s">
        <v>18</v>
      </c>
      <c r="C327" t="s">
        <v>176</v>
      </c>
      <c r="D327" s="2">
        <v>73874.83</v>
      </c>
    </row>
    <row r="328" spans="1:5" ht="12.75">
      <c r="A328">
        <v>22711</v>
      </c>
      <c r="B328" t="s">
        <v>177</v>
      </c>
      <c r="C328" s="2">
        <v>153003.53</v>
      </c>
      <c r="D328" s="2">
        <v>159200</v>
      </c>
      <c r="E328" s="2">
        <v>6196.47</v>
      </c>
    </row>
    <row r="329" spans="1:2" ht="12.75">
      <c r="A329" t="s">
        <v>178</v>
      </c>
      <c r="B329" s="2">
        <v>53042.05</v>
      </c>
    </row>
    <row r="330" spans="1:2" ht="12.75">
      <c r="A330">
        <v>6110</v>
      </c>
      <c r="B330" t="s">
        <v>179</v>
      </c>
    </row>
    <row r="331" spans="1:5" ht="12.75">
      <c r="A331">
        <v>12000</v>
      </c>
      <c r="B331" t="s">
        <v>23</v>
      </c>
      <c r="C331" s="2">
        <v>452767.11</v>
      </c>
      <c r="D331" s="2">
        <v>464137</v>
      </c>
      <c r="E331" s="2">
        <v>11369.89</v>
      </c>
    </row>
    <row r="332" spans="1:5" ht="12.75">
      <c r="A332">
        <v>12100</v>
      </c>
      <c r="B332" t="s">
        <v>48</v>
      </c>
      <c r="C332" s="2">
        <v>554078.64</v>
      </c>
      <c r="D332" s="2">
        <v>552680</v>
      </c>
      <c r="E332" s="2">
        <v>-1398.64</v>
      </c>
    </row>
    <row r="333" spans="1:5" ht="12.75">
      <c r="A333">
        <v>15000</v>
      </c>
      <c r="B333" t="s">
        <v>25</v>
      </c>
      <c r="C333" s="2">
        <v>110691.86</v>
      </c>
      <c r="D333" s="2">
        <v>111678</v>
      </c>
      <c r="E333">
        <v>986.14</v>
      </c>
    </row>
    <row r="334" spans="1:5" ht="12.75">
      <c r="A334">
        <v>15100</v>
      </c>
      <c r="B334" t="s">
        <v>26</v>
      </c>
      <c r="C334" s="2">
        <v>4000</v>
      </c>
      <c r="D334" s="2">
        <v>7000</v>
      </c>
      <c r="E334" s="2">
        <v>3000</v>
      </c>
    </row>
    <row r="335" spans="1:4" ht="12.75">
      <c r="A335">
        <v>22708</v>
      </c>
      <c r="B335" t="s">
        <v>180</v>
      </c>
      <c r="C335" s="2">
        <v>678000</v>
      </c>
      <c r="D335" s="2">
        <v>78000</v>
      </c>
    </row>
    <row r="336" spans="1:2" ht="12.75">
      <c r="A336" t="s">
        <v>181</v>
      </c>
      <c r="B336" s="2">
        <v>91957.39</v>
      </c>
    </row>
    <row r="337" spans="1:2" ht="12.75">
      <c r="A337">
        <v>6222</v>
      </c>
      <c r="B337" t="s">
        <v>182</v>
      </c>
    </row>
    <row r="338" spans="1:5" ht="12.75">
      <c r="A338">
        <v>22609</v>
      </c>
      <c r="B338" t="s">
        <v>17</v>
      </c>
      <c r="C338" s="2">
        <v>21730</v>
      </c>
      <c r="D338" s="2">
        <v>25720</v>
      </c>
      <c r="E338" s="2">
        <v>3990</v>
      </c>
    </row>
    <row r="339" spans="1:3" ht="12.75">
      <c r="A339" t="s">
        <v>183</v>
      </c>
      <c r="B339" s="2">
        <v>25720</v>
      </c>
      <c r="C339" s="2">
        <v>3990</v>
      </c>
    </row>
    <row r="340" spans="1:2" ht="12.75">
      <c r="A340">
        <v>6230</v>
      </c>
      <c r="B340" t="s">
        <v>184</v>
      </c>
    </row>
    <row r="341" spans="1:5" ht="12.75">
      <c r="A341">
        <v>12000</v>
      </c>
      <c r="B341" t="s">
        <v>23</v>
      </c>
      <c r="C341" s="2">
        <v>46150.14</v>
      </c>
      <c r="D341" s="2">
        <v>62449</v>
      </c>
      <c r="E341" s="2">
        <v>16298.86</v>
      </c>
    </row>
    <row r="342" spans="1:5" ht="12.75">
      <c r="A342">
        <v>12100</v>
      </c>
      <c r="B342" t="s">
        <v>48</v>
      </c>
      <c r="C342" s="2">
        <v>49782.36</v>
      </c>
      <c r="D342" s="2">
        <v>62762</v>
      </c>
      <c r="E342" s="2">
        <v>12979.64</v>
      </c>
    </row>
    <row r="343" spans="1:4" ht="12.75">
      <c r="A343">
        <v>13002</v>
      </c>
      <c r="B343" t="s">
        <v>185</v>
      </c>
      <c r="C343" s="2">
        <v>101909</v>
      </c>
      <c r="D343" s="2">
        <v>3289.66</v>
      </c>
    </row>
    <row r="344" spans="1:5" ht="12.75">
      <c r="A344">
        <v>13100</v>
      </c>
      <c r="B344" t="s">
        <v>74</v>
      </c>
      <c r="C344" s="2">
        <v>55500</v>
      </c>
      <c r="D344" s="2">
        <v>131323</v>
      </c>
      <c r="E344" s="2">
        <v>75823</v>
      </c>
    </row>
    <row r="345" spans="1:5" ht="12.75">
      <c r="A345">
        <v>15000</v>
      </c>
      <c r="B345" t="s">
        <v>25</v>
      </c>
      <c r="C345" s="2">
        <v>7649.84</v>
      </c>
      <c r="D345" s="2">
        <v>8375</v>
      </c>
      <c r="E345">
        <v>725.16</v>
      </c>
    </row>
    <row r="346" spans="1:5" ht="12.75">
      <c r="A346">
        <v>15001</v>
      </c>
      <c r="B346" t="s">
        <v>50</v>
      </c>
      <c r="C346" s="2">
        <v>10554.54</v>
      </c>
      <c r="D346" s="2">
        <v>9784</v>
      </c>
      <c r="E346">
        <v>-770.54</v>
      </c>
    </row>
    <row r="347" spans="1:5" ht="12.75">
      <c r="A347">
        <v>15100</v>
      </c>
      <c r="B347" t="s">
        <v>26</v>
      </c>
      <c r="C347">
        <v>800</v>
      </c>
      <c r="D347" s="2">
        <v>2000</v>
      </c>
      <c r="E347" s="2">
        <v>1200</v>
      </c>
    </row>
    <row r="348" spans="1:5" ht="12.75">
      <c r="A348">
        <v>15101</v>
      </c>
      <c r="B348" t="s">
        <v>186</v>
      </c>
      <c r="C348" s="2">
        <v>1500</v>
      </c>
      <c r="D348" s="2">
        <v>3000</v>
      </c>
      <c r="E348" s="2">
        <v>1500</v>
      </c>
    </row>
    <row r="349" spans="1:5" ht="12.75">
      <c r="A349">
        <v>20400</v>
      </c>
      <c r="B349" t="s">
        <v>13</v>
      </c>
      <c r="C349" s="2">
        <v>7500</v>
      </c>
      <c r="D349" s="2">
        <v>7500</v>
      </c>
      <c r="E349">
        <v>0</v>
      </c>
    </row>
    <row r="350" spans="1:5" ht="12.75">
      <c r="A350">
        <v>22609</v>
      </c>
      <c r="B350" t="s">
        <v>17</v>
      </c>
      <c r="C350" s="2">
        <v>56792.4</v>
      </c>
      <c r="D350" s="2">
        <v>56800</v>
      </c>
      <c r="E350">
        <v>7.6</v>
      </c>
    </row>
    <row r="351" spans="1:5" ht="12.75">
      <c r="A351">
        <v>22709</v>
      </c>
      <c r="B351" t="s">
        <v>18</v>
      </c>
      <c r="C351" s="2">
        <v>47320</v>
      </c>
      <c r="D351" s="2">
        <v>47300</v>
      </c>
      <c r="E351">
        <v>-20</v>
      </c>
    </row>
    <row r="352" spans="1:5" ht="12.75">
      <c r="A352">
        <v>46702</v>
      </c>
      <c r="B352" t="s">
        <v>187</v>
      </c>
      <c r="C352" s="2">
        <v>215092.62</v>
      </c>
      <c r="D352" s="2">
        <v>215100</v>
      </c>
      <c r="E352">
        <v>7.38</v>
      </c>
    </row>
    <row r="353" spans="1:5" ht="12.75">
      <c r="A353">
        <v>48001</v>
      </c>
      <c r="B353" t="s">
        <v>76</v>
      </c>
      <c r="C353" s="2">
        <v>17600</v>
      </c>
      <c r="D353" s="2">
        <v>17600</v>
      </c>
      <c r="E353">
        <v>0</v>
      </c>
    </row>
    <row r="354" spans="1:5" ht="12.75">
      <c r="A354">
        <v>48903</v>
      </c>
      <c r="B354" t="s">
        <v>91</v>
      </c>
      <c r="C354" s="2">
        <v>12000</v>
      </c>
      <c r="D354" s="2">
        <v>12000</v>
      </c>
      <c r="E354">
        <v>0</v>
      </c>
    </row>
    <row r="355" spans="1:2" ht="12.75">
      <c r="A355" t="s">
        <v>188</v>
      </c>
      <c r="B355" s="2">
        <v>111040.76</v>
      </c>
    </row>
    <row r="356" spans="1:2" ht="12.75">
      <c r="A356">
        <v>7510</v>
      </c>
      <c r="B356" t="s">
        <v>189</v>
      </c>
    </row>
    <row r="357" spans="1:5" ht="12.75">
      <c r="A357">
        <v>22609</v>
      </c>
      <c r="B357" t="s">
        <v>17</v>
      </c>
      <c r="C357" s="2">
        <v>30000</v>
      </c>
      <c r="D357" s="2">
        <v>34350</v>
      </c>
      <c r="E357" s="2">
        <v>4350</v>
      </c>
    </row>
    <row r="358" spans="1:3" ht="12.75">
      <c r="A358" t="s">
        <v>190</v>
      </c>
      <c r="B358" s="2">
        <v>34350</v>
      </c>
      <c r="C358" s="2">
        <v>4350</v>
      </c>
    </row>
    <row r="359" spans="1:2" ht="12.75">
      <c r="A359">
        <v>9110</v>
      </c>
      <c r="B359" t="s">
        <v>191</v>
      </c>
    </row>
    <row r="360" spans="1:5" ht="12.75">
      <c r="A360">
        <v>46402</v>
      </c>
      <c r="B360" t="s">
        <v>192</v>
      </c>
      <c r="C360" s="2">
        <v>68698.48</v>
      </c>
      <c r="D360" s="2">
        <v>47773</v>
      </c>
      <c r="E360" s="2">
        <v>-20925.48</v>
      </c>
    </row>
    <row r="361" spans="1:5" ht="12.75">
      <c r="A361">
        <v>46700</v>
      </c>
      <c r="B361" t="s">
        <v>193</v>
      </c>
      <c r="C361" s="2">
        <v>259100</v>
      </c>
      <c r="D361" s="2">
        <v>266873</v>
      </c>
      <c r="E361" s="2">
        <v>7773</v>
      </c>
    </row>
    <row r="362" spans="1:5" ht="12.75">
      <c r="A362">
        <v>48905</v>
      </c>
      <c r="B362" t="s">
        <v>194</v>
      </c>
      <c r="C362" s="2">
        <v>12500</v>
      </c>
      <c r="D362" s="2">
        <v>12875</v>
      </c>
      <c r="E362">
        <v>375</v>
      </c>
    </row>
    <row r="363" spans="1:2" ht="12.75">
      <c r="A363" t="s">
        <v>195</v>
      </c>
      <c r="B363" s="2">
        <v>-12777.48</v>
      </c>
    </row>
    <row r="364" spans="1:2" ht="12.75">
      <c r="A364" t="s">
        <v>196</v>
      </c>
      <c r="B364" s="2">
        <v>3816199.96</v>
      </c>
    </row>
    <row r="365" spans="1:3" ht="12.75">
      <c r="A365" s="2">
        <v>6050000</v>
      </c>
      <c r="B365" s="2">
        <v>6636000</v>
      </c>
      <c r="C365" s="2">
        <v>586000</v>
      </c>
    </row>
    <row r="366" spans="1:2" ht="12.75">
      <c r="A366" t="s">
        <v>197</v>
      </c>
      <c r="B366" s="2">
        <v>4402199.96</v>
      </c>
    </row>
    <row r="367" ht="12.75">
      <c r="A367" t="s">
        <v>198</v>
      </c>
    </row>
    <row r="368" ht="12.75">
      <c r="A368" t="s">
        <v>199</v>
      </c>
    </row>
    <row r="369" ht="12.75">
      <c r="A369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4"/>
  <sheetViews>
    <sheetView tabSelected="1" workbookViewId="0" topLeftCell="A1">
      <selection activeCell="D2" sqref="D2"/>
    </sheetView>
  </sheetViews>
  <sheetFormatPr defaultColWidth="11.421875" defaultRowHeight="12.75"/>
  <cols>
    <col min="3" max="3" width="25.421875" style="0" customWidth="1"/>
    <col min="4" max="4" width="13.57421875" style="30" customWidth="1"/>
    <col min="5" max="5" width="13.140625" style="0" customWidth="1"/>
    <col min="6" max="6" width="12.140625" style="0" customWidth="1"/>
    <col min="7" max="7" width="7.8515625" style="0" customWidth="1"/>
    <col min="8" max="9" width="7.8515625" style="3" customWidth="1"/>
  </cols>
  <sheetData>
    <row r="2" spans="1:9" ht="12" customHeight="1">
      <c r="A2" s="26"/>
      <c r="B2" s="27"/>
      <c r="C2" s="27" t="s">
        <v>214</v>
      </c>
      <c r="D2" s="32">
        <v>2005</v>
      </c>
      <c r="E2" s="27">
        <v>2006</v>
      </c>
      <c r="F2" s="27" t="s">
        <v>215</v>
      </c>
      <c r="G2" s="27" t="s">
        <v>208</v>
      </c>
      <c r="H2" s="27" t="s">
        <v>212</v>
      </c>
      <c r="I2" s="28" t="s">
        <v>216</v>
      </c>
    </row>
    <row r="3" spans="2:9" ht="12" customHeight="1">
      <c r="B3" s="23">
        <v>91300</v>
      </c>
      <c r="C3" s="24" t="s">
        <v>9</v>
      </c>
      <c r="D3" s="25">
        <v>1728344.125</v>
      </c>
      <c r="E3" s="25">
        <v>2874550</v>
      </c>
      <c r="F3" s="25">
        <v>1146205.875</v>
      </c>
      <c r="G3" s="15">
        <f aca="true" t="shared" si="0" ref="G3:G34">E3/E$99</f>
        <v>0.0635734537621472</v>
      </c>
      <c r="H3" s="16">
        <f aca="true" t="shared" si="1" ref="H3:H34">F3/$F$99</f>
        <v>0.30035268532844045</v>
      </c>
      <c r="I3" s="18">
        <f aca="true" t="shared" si="2" ref="I3:I34">IF(D3=0,0,F3/D3)</f>
        <v>0.6631815148502327</v>
      </c>
    </row>
    <row r="4" spans="2:9" ht="12" customHeight="1">
      <c r="B4" s="20">
        <v>22709</v>
      </c>
      <c r="C4" s="21" t="s">
        <v>18</v>
      </c>
      <c r="D4" s="22">
        <v>6122096.1875</v>
      </c>
      <c r="E4" s="22">
        <v>7060927</v>
      </c>
      <c r="F4" s="22">
        <v>938830.8125</v>
      </c>
      <c r="G4" s="15">
        <f t="shared" si="0"/>
        <v>0.15615923054126618</v>
      </c>
      <c r="H4" s="16">
        <f t="shared" si="1"/>
        <v>0.24601196151036703</v>
      </c>
      <c r="I4" s="18">
        <f t="shared" si="2"/>
        <v>0.15335120255328397</v>
      </c>
    </row>
    <row r="5" spans="2:9" ht="12" customHeight="1">
      <c r="B5" s="20">
        <v>12000</v>
      </c>
      <c r="C5" s="21" t="s">
        <v>23</v>
      </c>
      <c r="D5" s="22">
        <v>3534285.736328125</v>
      </c>
      <c r="E5" s="22">
        <v>3758194</v>
      </c>
      <c r="F5" s="22">
        <v>223908.263671875</v>
      </c>
      <c r="G5" s="15">
        <f t="shared" si="0"/>
        <v>0.08311609555867144</v>
      </c>
      <c r="H5" s="16">
        <f t="shared" si="1"/>
        <v>0.05867309680390195</v>
      </c>
      <c r="I5" s="18">
        <f t="shared" si="2"/>
        <v>0.0633531865775233</v>
      </c>
    </row>
    <row r="6" spans="2:9" ht="12" customHeight="1">
      <c r="B6" s="20">
        <v>46401</v>
      </c>
      <c r="C6" s="21" t="s">
        <v>125</v>
      </c>
      <c r="D6" s="22">
        <v>1320266.5</v>
      </c>
      <c r="E6" s="22">
        <v>1492981</v>
      </c>
      <c r="F6" s="22">
        <v>172714.5</v>
      </c>
      <c r="G6" s="15">
        <f t="shared" si="0"/>
        <v>0.033018718954710924</v>
      </c>
      <c r="H6" s="16">
        <f t="shared" si="1"/>
        <v>0.04525824287033856</v>
      </c>
      <c r="I6" s="18">
        <f t="shared" si="2"/>
        <v>0.13081790683926314</v>
      </c>
    </row>
    <row r="7" spans="2:9" ht="12" customHeight="1">
      <c r="B7" s="20">
        <v>22715</v>
      </c>
      <c r="C7" s="21" t="s">
        <v>124</v>
      </c>
      <c r="D7" s="22">
        <v>350000</v>
      </c>
      <c r="E7" s="22">
        <v>521000</v>
      </c>
      <c r="F7" s="22">
        <v>171000</v>
      </c>
      <c r="G7" s="15">
        <f t="shared" si="0"/>
        <v>0.01152241895603788</v>
      </c>
      <c r="H7" s="16">
        <f t="shared" si="1"/>
        <v>0.044808973947340236</v>
      </c>
      <c r="I7" s="18">
        <f t="shared" si="2"/>
        <v>0.48857142857142855</v>
      </c>
    </row>
    <row r="8" spans="2:9" ht="12" customHeight="1">
      <c r="B8" s="20">
        <v>12100</v>
      </c>
      <c r="C8" s="21" t="s">
        <v>48</v>
      </c>
      <c r="D8" s="22">
        <v>4164479.4970703125</v>
      </c>
      <c r="E8" s="22">
        <v>4330832</v>
      </c>
      <c r="F8" s="22">
        <v>166352.5029296875</v>
      </c>
      <c r="G8" s="15">
        <f t="shared" si="0"/>
        <v>0.09578053883342695</v>
      </c>
      <c r="H8" s="16">
        <f t="shared" si="1"/>
        <v>0.043591140174568464</v>
      </c>
      <c r="I8" s="18">
        <f t="shared" si="2"/>
        <v>0.03994556895926983</v>
      </c>
    </row>
    <row r="9" spans="2:9" ht="12" customHeight="1">
      <c r="B9" s="20">
        <v>13100</v>
      </c>
      <c r="C9" s="21" t="s">
        <v>74</v>
      </c>
      <c r="D9" s="22">
        <v>153129.7578125</v>
      </c>
      <c r="E9" s="22">
        <v>315355</v>
      </c>
      <c r="F9" s="22">
        <v>162225.2421875</v>
      </c>
      <c r="G9" s="15">
        <f t="shared" si="0"/>
        <v>0.006974380863495827</v>
      </c>
      <c r="H9" s="16">
        <f t="shared" si="1"/>
        <v>0.04250962953672893</v>
      </c>
      <c r="I9" s="18">
        <f t="shared" si="2"/>
        <v>1.059397236075675</v>
      </c>
    </row>
    <row r="10" spans="2:9" ht="12" customHeight="1">
      <c r="B10" s="20">
        <v>22710</v>
      </c>
      <c r="C10" s="21" t="s">
        <v>123</v>
      </c>
      <c r="D10" s="22">
        <v>3474000</v>
      </c>
      <c r="E10" s="22">
        <v>3596000</v>
      </c>
      <c r="F10" s="22">
        <v>122000</v>
      </c>
      <c r="G10" s="15">
        <f t="shared" si="0"/>
        <v>0.07952901836067604</v>
      </c>
      <c r="H10" s="16">
        <f t="shared" si="1"/>
        <v>0.031968975564769055</v>
      </c>
      <c r="I10" s="18">
        <f t="shared" si="2"/>
        <v>0.03511801957397812</v>
      </c>
    </row>
    <row r="11" spans="2:9" ht="12" customHeight="1">
      <c r="B11" s="20">
        <v>34200</v>
      </c>
      <c r="C11" s="21" t="s">
        <v>3</v>
      </c>
      <c r="D11" s="22">
        <v>50000</v>
      </c>
      <c r="E11" s="22">
        <v>150000</v>
      </c>
      <c r="F11" s="22">
        <v>100000</v>
      </c>
      <c r="G11" s="15">
        <f t="shared" si="0"/>
        <v>0.0033173950929091785</v>
      </c>
      <c r="H11" s="16">
        <f t="shared" si="1"/>
        <v>0.026204078331777913</v>
      </c>
      <c r="I11" s="18">
        <f t="shared" si="2"/>
        <v>2</v>
      </c>
    </row>
    <row r="12" spans="2:9" ht="12" customHeight="1">
      <c r="B12" s="20">
        <v>22609</v>
      </c>
      <c r="C12" s="21" t="s">
        <v>17</v>
      </c>
      <c r="D12" s="22">
        <v>1379168.6484375</v>
      </c>
      <c r="E12" s="22">
        <v>1461196</v>
      </c>
      <c r="F12" s="22">
        <v>82027.3515625</v>
      </c>
      <c r="G12" s="15">
        <f t="shared" si="0"/>
        <v>0.03231576293452347</v>
      </c>
      <c r="H12" s="16">
        <f t="shared" si="1"/>
        <v>0.021494511456920353</v>
      </c>
      <c r="I12" s="18">
        <f t="shared" si="2"/>
        <v>0.05947593983914234</v>
      </c>
    </row>
    <row r="13" spans="2:9" ht="12" customHeight="1">
      <c r="B13" s="20">
        <v>22708</v>
      </c>
      <c r="C13" s="21" t="s">
        <v>201</v>
      </c>
      <c r="D13" s="22">
        <v>600000</v>
      </c>
      <c r="E13" s="22">
        <v>678000</v>
      </c>
      <c r="F13" s="22">
        <v>78000</v>
      </c>
      <c r="G13" s="15">
        <f t="shared" si="0"/>
        <v>0.014994625819949488</v>
      </c>
      <c r="H13" s="16">
        <f t="shared" si="1"/>
        <v>0.020439181098786775</v>
      </c>
      <c r="I13" s="18">
        <f t="shared" si="2"/>
        <v>0.13</v>
      </c>
    </row>
    <row r="14" spans="2:9" ht="12" customHeight="1">
      <c r="B14" s="20">
        <v>22700</v>
      </c>
      <c r="C14" s="21" t="s">
        <v>41</v>
      </c>
      <c r="D14" s="22">
        <v>2290935.75</v>
      </c>
      <c r="E14" s="22">
        <v>2359664</v>
      </c>
      <c r="F14" s="22">
        <v>68728.25</v>
      </c>
      <c r="G14" s="15">
        <f t="shared" si="0"/>
        <v>0.05218625183009629</v>
      </c>
      <c r="H14" s="16">
        <f t="shared" si="1"/>
        <v>0.018009604466060154</v>
      </c>
      <c r="I14" s="18">
        <f t="shared" si="2"/>
        <v>0.030000077479257113</v>
      </c>
    </row>
    <row r="15" spans="2:9" ht="12" customHeight="1">
      <c r="B15" s="20">
        <v>48002</v>
      </c>
      <c r="C15" s="21" t="s">
        <v>87</v>
      </c>
      <c r="D15" s="22">
        <v>217000</v>
      </c>
      <c r="E15" s="22">
        <v>284000</v>
      </c>
      <c r="F15" s="22">
        <v>67000</v>
      </c>
      <c r="G15" s="15">
        <f t="shared" si="0"/>
        <v>0.0062809347092413785</v>
      </c>
      <c r="H15" s="16">
        <f t="shared" si="1"/>
        <v>0.017556732482291202</v>
      </c>
      <c r="I15" s="18">
        <f t="shared" si="2"/>
        <v>0.3087557603686636</v>
      </c>
    </row>
    <row r="16" spans="2:9" ht="12" customHeight="1">
      <c r="B16" s="20">
        <v>48008</v>
      </c>
      <c r="C16" s="21" t="s">
        <v>90</v>
      </c>
      <c r="D16" s="22">
        <v>100000</v>
      </c>
      <c r="E16" s="22">
        <v>167000</v>
      </c>
      <c r="F16" s="22">
        <v>67000</v>
      </c>
      <c r="G16" s="15">
        <f t="shared" si="0"/>
        <v>0.0036933665367722187</v>
      </c>
      <c r="H16" s="16">
        <f t="shared" si="1"/>
        <v>0.017556732482291202</v>
      </c>
      <c r="I16" s="18">
        <f t="shared" si="2"/>
        <v>0.67</v>
      </c>
    </row>
    <row r="17" spans="2:9" ht="12" customHeight="1">
      <c r="B17" s="20">
        <v>13002</v>
      </c>
      <c r="C17" s="21" t="s">
        <v>49</v>
      </c>
      <c r="D17" s="22">
        <v>1139794.4765625</v>
      </c>
      <c r="E17" s="22">
        <v>1183997</v>
      </c>
      <c r="F17" s="22">
        <v>44202.5234375</v>
      </c>
      <c r="G17" s="15">
        <f t="shared" si="0"/>
        <v>0.026185238918794592</v>
      </c>
      <c r="H17" s="16">
        <f t="shared" si="1"/>
        <v>0.011582863866184992</v>
      </c>
      <c r="I17" s="18">
        <f t="shared" si="2"/>
        <v>0.03878113497339464</v>
      </c>
    </row>
    <row r="18" spans="2:9" ht="12" customHeight="1">
      <c r="B18" s="20">
        <v>10000</v>
      </c>
      <c r="C18" s="21" t="s">
        <v>11</v>
      </c>
      <c r="D18" s="22">
        <v>362875.8125</v>
      </c>
      <c r="E18" s="22">
        <v>402956</v>
      </c>
      <c r="F18" s="22">
        <v>40080.1875</v>
      </c>
      <c r="G18" s="15">
        <f t="shared" si="0"/>
        <v>0.008911761713722073</v>
      </c>
      <c r="H18" s="16">
        <f t="shared" si="1"/>
        <v>0.01050264372802346</v>
      </c>
      <c r="I18" s="18">
        <f t="shared" si="2"/>
        <v>0.11045152671893776</v>
      </c>
    </row>
    <row r="19" spans="2:9" ht="12" customHeight="1">
      <c r="B19" s="20">
        <v>46704</v>
      </c>
      <c r="C19" s="21" t="s">
        <v>173</v>
      </c>
      <c r="D19" s="22">
        <v>0</v>
      </c>
      <c r="E19" s="22">
        <v>40000</v>
      </c>
      <c r="F19" s="22">
        <v>40000</v>
      </c>
      <c r="G19" s="15">
        <f t="shared" si="0"/>
        <v>0.0008846386914424477</v>
      </c>
      <c r="H19" s="16">
        <f t="shared" si="1"/>
        <v>0.010481631332711166</v>
      </c>
      <c r="I19" s="18">
        <f t="shared" si="2"/>
        <v>0</v>
      </c>
    </row>
    <row r="20" spans="2:9" ht="12" customHeight="1">
      <c r="B20" s="20">
        <v>22100</v>
      </c>
      <c r="C20" s="21" t="s">
        <v>148</v>
      </c>
      <c r="D20" s="22">
        <v>1051750</v>
      </c>
      <c r="E20" s="22">
        <v>1082520</v>
      </c>
      <c r="F20" s="22">
        <v>30770</v>
      </c>
      <c r="G20" s="15">
        <f t="shared" si="0"/>
        <v>0.02394097690650696</v>
      </c>
      <c r="H20" s="16">
        <f t="shared" si="1"/>
        <v>0.008062994902688064</v>
      </c>
      <c r="I20" s="18">
        <f t="shared" si="2"/>
        <v>0.029256001901592582</v>
      </c>
    </row>
    <row r="21" spans="2:9" ht="12" customHeight="1">
      <c r="B21" s="20">
        <v>22201</v>
      </c>
      <c r="C21" s="21" t="s">
        <v>29</v>
      </c>
      <c r="D21" s="22">
        <v>93000</v>
      </c>
      <c r="E21" s="22">
        <v>123000</v>
      </c>
      <c r="F21" s="22">
        <v>30000</v>
      </c>
      <c r="G21" s="15">
        <f t="shared" si="0"/>
        <v>0.0027202639761855266</v>
      </c>
      <c r="H21" s="16">
        <f t="shared" si="1"/>
        <v>0.007861223499533374</v>
      </c>
      <c r="I21" s="18">
        <f t="shared" si="2"/>
        <v>0.3225806451612903</v>
      </c>
    </row>
    <row r="22" spans="2:9" ht="12" customHeight="1">
      <c r="B22" s="20">
        <v>48102</v>
      </c>
      <c r="C22" s="21" t="s">
        <v>161</v>
      </c>
      <c r="D22" s="22">
        <v>0</v>
      </c>
      <c r="E22" s="22">
        <v>30000</v>
      </c>
      <c r="F22" s="22">
        <v>30000</v>
      </c>
      <c r="G22" s="15">
        <f t="shared" si="0"/>
        <v>0.0006634790185818357</v>
      </c>
      <c r="H22" s="16">
        <f t="shared" si="1"/>
        <v>0.007861223499533374</v>
      </c>
      <c r="I22" s="18">
        <f t="shared" si="2"/>
        <v>0</v>
      </c>
    </row>
    <row r="23" spans="2:9" ht="12" customHeight="1">
      <c r="B23" s="20">
        <v>14100</v>
      </c>
      <c r="C23" s="21" t="s">
        <v>68</v>
      </c>
      <c r="D23" s="22">
        <v>60000</v>
      </c>
      <c r="E23" s="22">
        <v>89933</v>
      </c>
      <c r="F23" s="22">
        <v>29933</v>
      </c>
      <c r="G23" s="15">
        <f t="shared" si="0"/>
        <v>0.0019889552859373412</v>
      </c>
      <c r="H23" s="16">
        <f t="shared" si="1"/>
        <v>0.007843666767051083</v>
      </c>
      <c r="I23" s="18">
        <f t="shared" si="2"/>
        <v>0.49888333333333335</v>
      </c>
    </row>
    <row r="24" spans="2:9" ht="12" customHeight="1">
      <c r="B24" s="20">
        <v>22717</v>
      </c>
      <c r="C24" s="21" t="s">
        <v>85</v>
      </c>
      <c r="D24" s="22">
        <v>0</v>
      </c>
      <c r="E24" s="22">
        <v>25000</v>
      </c>
      <c r="F24" s="22">
        <v>25000</v>
      </c>
      <c r="G24" s="15">
        <f t="shared" si="0"/>
        <v>0.0005528991821515298</v>
      </c>
      <c r="H24" s="16">
        <f t="shared" si="1"/>
        <v>0.006551019582944478</v>
      </c>
      <c r="I24" s="18">
        <f t="shared" si="2"/>
        <v>0</v>
      </c>
    </row>
    <row r="25" spans="2:9" ht="12" customHeight="1">
      <c r="B25" s="20">
        <v>16000</v>
      </c>
      <c r="C25" s="21" t="s">
        <v>62</v>
      </c>
      <c r="D25" s="22">
        <v>3000000</v>
      </c>
      <c r="E25" s="22">
        <v>3020000</v>
      </c>
      <c r="F25" s="22">
        <v>20000</v>
      </c>
      <c r="G25" s="15">
        <f t="shared" si="0"/>
        <v>0.06679022120390479</v>
      </c>
      <c r="H25" s="16">
        <f t="shared" si="1"/>
        <v>0.005240815666355583</v>
      </c>
      <c r="I25" s="18">
        <f t="shared" si="2"/>
        <v>0.006666666666666667</v>
      </c>
    </row>
    <row r="26" spans="2:9" ht="12" customHeight="1">
      <c r="B26" s="20">
        <v>22103</v>
      </c>
      <c r="C26" s="21" t="s">
        <v>39</v>
      </c>
      <c r="D26" s="22">
        <v>77000</v>
      </c>
      <c r="E26" s="22">
        <v>97000</v>
      </c>
      <c r="F26" s="22">
        <v>20000</v>
      </c>
      <c r="G26" s="15">
        <f t="shared" si="0"/>
        <v>0.0021452488267479355</v>
      </c>
      <c r="H26" s="16">
        <f t="shared" si="1"/>
        <v>0.005240815666355583</v>
      </c>
      <c r="I26" s="18">
        <f t="shared" si="2"/>
        <v>0.2597402597402597</v>
      </c>
    </row>
    <row r="27" spans="2:9" ht="12" customHeight="1">
      <c r="B27" s="20">
        <v>22612</v>
      </c>
      <c r="C27" s="21" t="s">
        <v>32</v>
      </c>
      <c r="D27" s="22">
        <v>6200</v>
      </c>
      <c r="E27" s="22">
        <v>24000</v>
      </c>
      <c r="F27" s="22">
        <v>17800</v>
      </c>
      <c r="G27" s="15">
        <f t="shared" si="0"/>
        <v>0.0005307832148654686</v>
      </c>
      <c r="H27" s="16">
        <f t="shared" si="1"/>
        <v>0.004664325943056468</v>
      </c>
      <c r="I27" s="18">
        <f t="shared" si="2"/>
        <v>2.870967741935484</v>
      </c>
    </row>
    <row r="28" spans="2:9" ht="12" customHeight="1">
      <c r="B28" s="20">
        <v>22110</v>
      </c>
      <c r="C28" s="21" t="s">
        <v>107</v>
      </c>
      <c r="D28" s="22">
        <v>54000</v>
      </c>
      <c r="E28" s="22">
        <v>70000</v>
      </c>
      <c r="F28" s="22">
        <v>16000</v>
      </c>
      <c r="G28" s="15">
        <f t="shared" si="0"/>
        <v>0.0015481177100242834</v>
      </c>
      <c r="H28" s="16">
        <f t="shared" si="1"/>
        <v>0.004192652533084466</v>
      </c>
      <c r="I28" s="18">
        <f t="shared" si="2"/>
        <v>0.2962962962962963</v>
      </c>
    </row>
    <row r="29" spans="2:9" ht="12" customHeight="1">
      <c r="B29" s="20">
        <v>15100</v>
      </c>
      <c r="C29" s="21" t="s">
        <v>26</v>
      </c>
      <c r="D29" s="22">
        <v>184100</v>
      </c>
      <c r="E29" s="22">
        <v>199000</v>
      </c>
      <c r="F29" s="22">
        <v>14900</v>
      </c>
      <c r="G29" s="15">
        <f t="shared" si="0"/>
        <v>0.004401077489926177</v>
      </c>
      <c r="H29" s="16">
        <f t="shared" si="1"/>
        <v>0.0039044076714349093</v>
      </c>
      <c r="I29" s="18">
        <f t="shared" si="2"/>
        <v>0.08093427485062465</v>
      </c>
    </row>
    <row r="30" spans="2:9" ht="12" customHeight="1">
      <c r="B30" s="20">
        <v>48001</v>
      </c>
      <c r="C30" s="21" t="s">
        <v>76</v>
      </c>
      <c r="D30" s="22">
        <v>371600</v>
      </c>
      <c r="E30" s="22">
        <v>386300</v>
      </c>
      <c r="F30" s="22">
        <v>14700</v>
      </c>
      <c r="G30" s="15">
        <f t="shared" si="0"/>
        <v>0.008543398162605438</v>
      </c>
      <c r="H30" s="16">
        <f t="shared" si="1"/>
        <v>0.003851999514771353</v>
      </c>
      <c r="I30" s="18">
        <f t="shared" si="2"/>
        <v>0.039558665231431644</v>
      </c>
    </row>
    <row r="31" spans="2:9" ht="12" customHeight="1">
      <c r="B31" s="20">
        <v>20600</v>
      </c>
      <c r="C31" s="21" t="s">
        <v>45</v>
      </c>
      <c r="D31" s="22">
        <v>138500</v>
      </c>
      <c r="E31" s="22">
        <v>150000</v>
      </c>
      <c r="F31" s="22">
        <v>11500</v>
      </c>
      <c r="G31" s="15">
        <f t="shared" si="0"/>
        <v>0.0033173950929091785</v>
      </c>
      <c r="H31" s="16">
        <f t="shared" si="1"/>
        <v>0.00301346900815446</v>
      </c>
      <c r="I31" s="18">
        <f t="shared" si="2"/>
        <v>0.08303249097472924</v>
      </c>
    </row>
    <row r="32" spans="2:9" ht="12" customHeight="1">
      <c r="B32" s="20">
        <v>48003</v>
      </c>
      <c r="C32" s="21" t="s">
        <v>88</v>
      </c>
      <c r="D32" s="22">
        <v>60000</v>
      </c>
      <c r="E32" s="22">
        <v>71500</v>
      </c>
      <c r="F32" s="22">
        <v>11500</v>
      </c>
      <c r="G32" s="15">
        <f t="shared" si="0"/>
        <v>0.0015812916609533752</v>
      </c>
      <c r="H32" s="16">
        <f t="shared" si="1"/>
        <v>0.00301346900815446</v>
      </c>
      <c r="I32" s="18">
        <f t="shared" si="2"/>
        <v>0.19166666666666668</v>
      </c>
    </row>
    <row r="33" spans="2:9" ht="12" customHeight="1">
      <c r="B33" s="20">
        <v>15101</v>
      </c>
      <c r="C33" s="21" t="s">
        <v>51</v>
      </c>
      <c r="D33" s="22">
        <v>40200</v>
      </c>
      <c r="E33" s="22">
        <v>50000</v>
      </c>
      <c r="F33" s="22">
        <v>9800</v>
      </c>
      <c r="G33" s="15">
        <f t="shared" si="0"/>
        <v>0.0011057983643030596</v>
      </c>
      <c r="H33" s="16">
        <f t="shared" si="1"/>
        <v>0.0025679996765142358</v>
      </c>
      <c r="I33" s="18">
        <f t="shared" si="2"/>
        <v>0.24378109452736318</v>
      </c>
    </row>
    <row r="34" spans="2:9" ht="12" customHeight="1">
      <c r="B34" s="20">
        <v>48903</v>
      </c>
      <c r="C34" s="21" t="s">
        <v>91</v>
      </c>
      <c r="D34" s="22">
        <v>145585</v>
      </c>
      <c r="E34" s="22">
        <v>154848</v>
      </c>
      <c r="F34" s="22">
        <v>9263</v>
      </c>
      <c r="G34" s="15">
        <f t="shared" si="0"/>
        <v>0.003424613302312003</v>
      </c>
      <c r="H34" s="16">
        <f t="shared" si="1"/>
        <v>0.002427283775872588</v>
      </c>
      <c r="I34" s="18">
        <f t="shared" si="2"/>
        <v>0.0636260603770993</v>
      </c>
    </row>
    <row r="35" spans="2:9" ht="12" customHeight="1">
      <c r="B35" s="20">
        <v>20400</v>
      </c>
      <c r="C35" s="21" t="s">
        <v>13</v>
      </c>
      <c r="D35" s="22">
        <v>148265.1171875</v>
      </c>
      <c r="E35" s="22">
        <v>157411</v>
      </c>
      <c r="F35" s="22">
        <v>9145.8828125</v>
      </c>
      <c r="G35" s="15">
        <f aca="true" t="shared" si="3" ref="G35:G66">E35/E$99</f>
        <v>0.003481296526466178</v>
      </c>
      <c r="H35" s="16">
        <f aca="true" t="shared" si="4" ref="H35:H66">F35/$F$99</f>
        <v>0.002396594296320113</v>
      </c>
      <c r="I35" s="18">
        <f aca="true" t="shared" si="5" ref="I35:I66">IF(D35=0,0,F35/D35)</f>
        <v>0.061686005353058695</v>
      </c>
    </row>
    <row r="36" spans="2:9" ht="12" customHeight="1">
      <c r="B36" s="20">
        <v>22713</v>
      </c>
      <c r="C36" s="21" t="s">
        <v>84</v>
      </c>
      <c r="D36" s="22">
        <v>239520</v>
      </c>
      <c r="E36" s="22">
        <v>247900</v>
      </c>
      <c r="F36" s="22">
        <v>8380</v>
      </c>
      <c r="G36" s="15">
        <f t="shared" si="3"/>
        <v>0.005482548290214569</v>
      </c>
      <c r="H36" s="16">
        <f t="shared" si="4"/>
        <v>0.002195901764202989</v>
      </c>
      <c r="I36" s="18">
        <f t="shared" si="5"/>
        <v>0.03498663994655979</v>
      </c>
    </row>
    <row r="37" spans="2:9" ht="12" customHeight="1">
      <c r="B37" s="20">
        <v>46700</v>
      </c>
      <c r="C37" s="21" t="s">
        <v>193</v>
      </c>
      <c r="D37" s="22">
        <v>259100</v>
      </c>
      <c r="E37" s="22">
        <v>266873</v>
      </c>
      <c r="F37" s="22">
        <v>7773</v>
      </c>
      <c r="G37" s="15">
        <f t="shared" si="3"/>
        <v>0.005902154537533008</v>
      </c>
      <c r="H37" s="16">
        <f t="shared" si="4"/>
        <v>0.0020368430087290973</v>
      </c>
      <c r="I37" s="18">
        <f t="shared" si="5"/>
        <v>0.03</v>
      </c>
    </row>
    <row r="38" spans="2:9" ht="12" customHeight="1">
      <c r="B38" s="20">
        <v>21800</v>
      </c>
      <c r="C38" s="21" t="s">
        <v>36</v>
      </c>
      <c r="D38" s="22">
        <v>695000</v>
      </c>
      <c r="E38" s="22">
        <v>702500</v>
      </c>
      <c r="F38" s="22">
        <v>7500</v>
      </c>
      <c r="G38" s="15">
        <f t="shared" si="3"/>
        <v>0.015536467018457987</v>
      </c>
      <c r="H38" s="16">
        <f t="shared" si="4"/>
        <v>0.0019653058748833434</v>
      </c>
      <c r="I38" s="18">
        <f t="shared" si="5"/>
        <v>0.01079136690647482</v>
      </c>
    </row>
    <row r="39" spans="2:9" ht="12" customHeight="1">
      <c r="B39" s="20">
        <v>11000</v>
      </c>
      <c r="C39" s="21" t="s">
        <v>12</v>
      </c>
      <c r="D39" s="22">
        <v>352716</v>
      </c>
      <c r="E39" s="22">
        <v>359770</v>
      </c>
      <c r="F39" s="22">
        <v>7054</v>
      </c>
      <c r="G39" s="15">
        <f t="shared" si="3"/>
        <v>0.007956661550506235</v>
      </c>
      <c r="H39" s="16">
        <f t="shared" si="4"/>
        <v>0.001848435685523614</v>
      </c>
      <c r="I39" s="18">
        <f t="shared" si="5"/>
        <v>0.01999909275451071</v>
      </c>
    </row>
    <row r="40" spans="2:9" ht="12" customHeight="1">
      <c r="B40" s="20">
        <v>22600</v>
      </c>
      <c r="C40" s="21" t="s">
        <v>119</v>
      </c>
      <c r="D40" s="22">
        <v>210000</v>
      </c>
      <c r="E40" s="22">
        <v>216300</v>
      </c>
      <c r="F40" s="22">
        <v>6300</v>
      </c>
      <c r="G40" s="15">
        <f t="shared" si="3"/>
        <v>0.004783683723975036</v>
      </c>
      <c r="H40" s="16">
        <f t="shared" si="4"/>
        <v>0.0016508569349020085</v>
      </c>
      <c r="I40" s="18">
        <f t="shared" si="5"/>
        <v>0.03</v>
      </c>
    </row>
    <row r="41" spans="2:9" ht="12" customHeight="1">
      <c r="B41" s="20">
        <v>22711</v>
      </c>
      <c r="C41" s="21" t="s">
        <v>177</v>
      </c>
      <c r="D41" s="22">
        <v>153003.53125</v>
      </c>
      <c r="E41" s="22">
        <v>159200</v>
      </c>
      <c r="F41" s="22">
        <v>6196.46875</v>
      </c>
      <c r="G41" s="15">
        <f t="shared" si="3"/>
        <v>0.0035208619919409414</v>
      </c>
      <c r="H41" s="16">
        <f t="shared" si="4"/>
        <v>0.0016237275250541399</v>
      </c>
      <c r="I41" s="18">
        <f t="shared" si="5"/>
        <v>0.04049886103527431</v>
      </c>
    </row>
    <row r="42" spans="2:9" ht="12" customHeight="1">
      <c r="B42" s="20">
        <v>48100</v>
      </c>
      <c r="C42" s="21" t="s">
        <v>133</v>
      </c>
      <c r="D42" s="22">
        <v>5782</v>
      </c>
      <c r="E42" s="22">
        <v>11900</v>
      </c>
      <c r="F42" s="22">
        <v>6118</v>
      </c>
      <c r="G42" s="15">
        <f t="shared" si="3"/>
        <v>0.0002631800107041282</v>
      </c>
      <c r="H42" s="16">
        <f t="shared" si="4"/>
        <v>0.0016031655123381727</v>
      </c>
      <c r="I42" s="18">
        <f t="shared" si="5"/>
        <v>1.0581113801452784</v>
      </c>
    </row>
    <row r="43" spans="2:9" ht="12" customHeight="1">
      <c r="B43" s="20">
        <v>22400</v>
      </c>
      <c r="C43" s="21" t="s">
        <v>30</v>
      </c>
      <c r="D43" s="22">
        <v>202000</v>
      </c>
      <c r="E43" s="22">
        <v>208060</v>
      </c>
      <c r="F43" s="22">
        <v>6060</v>
      </c>
      <c r="G43" s="15">
        <f t="shared" si="3"/>
        <v>0.004601448153537891</v>
      </c>
      <c r="H43" s="16">
        <f t="shared" si="4"/>
        <v>0.0015879671469057415</v>
      </c>
      <c r="I43" s="18">
        <f t="shared" si="5"/>
        <v>0.03</v>
      </c>
    </row>
    <row r="44" spans="2:9" ht="12" customHeight="1">
      <c r="B44" s="20">
        <v>22614</v>
      </c>
      <c r="C44" s="21" t="s">
        <v>81</v>
      </c>
      <c r="D44" s="22">
        <v>0</v>
      </c>
      <c r="E44" s="22">
        <v>6000</v>
      </c>
      <c r="F44" s="22">
        <v>6000</v>
      </c>
      <c r="G44" s="15">
        <f t="shared" si="3"/>
        <v>0.00013269580371636714</v>
      </c>
      <c r="H44" s="16">
        <f t="shared" si="4"/>
        <v>0.001572244699906675</v>
      </c>
      <c r="I44" s="18">
        <f t="shared" si="5"/>
        <v>0</v>
      </c>
    </row>
    <row r="45" spans="2:9" ht="12" customHeight="1">
      <c r="B45" s="20">
        <v>22607</v>
      </c>
      <c r="C45" s="21" t="s">
        <v>153</v>
      </c>
      <c r="D45" s="22">
        <v>166000</v>
      </c>
      <c r="E45" s="22">
        <v>170980</v>
      </c>
      <c r="F45" s="22">
        <v>4980</v>
      </c>
      <c r="G45" s="15">
        <f t="shared" si="3"/>
        <v>0.0037813880865707424</v>
      </c>
      <c r="H45" s="16">
        <f t="shared" si="4"/>
        <v>0.0013049631009225402</v>
      </c>
      <c r="I45" s="18">
        <f t="shared" si="5"/>
        <v>0.03</v>
      </c>
    </row>
    <row r="46" spans="2:9" ht="12" customHeight="1">
      <c r="B46" s="20">
        <v>48902</v>
      </c>
      <c r="C46" s="21" t="s">
        <v>135</v>
      </c>
      <c r="D46" s="22">
        <v>184100</v>
      </c>
      <c r="E46" s="22">
        <v>187760</v>
      </c>
      <c r="F46" s="22">
        <v>3660</v>
      </c>
      <c r="G46" s="15">
        <f t="shared" si="3"/>
        <v>0.0041524940176308495</v>
      </c>
      <c r="H46" s="16">
        <f t="shared" si="4"/>
        <v>0.0009590692669430717</v>
      </c>
      <c r="I46" s="18">
        <f t="shared" si="5"/>
        <v>0.019880499728408475</v>
      </c>
    </row>
    <row r="47" spans="2:9" ht="12" customHeight="1">
      <c r="B47" s="20">
        <v>20200</v>
      </c>
      <c r="C47" s="21" t="s">
        <v>94</v>
      </c>
      <c r="D47" s="22">
        <v>132100</v>
      </c>
      <c r="E47" s="22">
        <v>134678</v>
      </c>
      <c r="F47" s="22">
        <v>2578</v>
      </c>
      <c r="G47" s="15">
        <f t="shared" si="3"/>
        <v>0.002978534242152149</v>
      </c>
      <c r="H47" s="16">
        <f t="shared" si="4"/>
        <v>0.0006755411393932346</v>
      </c>
      <c r="I47" s="18">
        <f t="shared" si="5"/>
        <v>0.01951551854655564</v>
      </c>
    </row>
    <row r="48" spans="2:9" ht="12" customHeight="1">
      <c r="B48" s="20">
        <v>22109</v>
      </c>
      <c r="C48" s="21" t="s">
        <v>54</v>
      </c>
      <c r="D48" s="22">
        <v>145708</v>
      </c>
      <c r="E48" s="22">
        <v>148206</v>
      </c>
      <c r="F48" s="22">
        <v>2498</v>
      </c>
      <c r="G48" s="15">
        <f t="shared" si="3"/>
        <v>0.0032777190475979847</v>
      </c>
      <c r="H48" s="16">
        <f t="shared" si="4"/>
        <v>0.0006545778767278122</v>
      </c>
      <c r="I48" s="18">
        <f t="shared" si="5"/>
        <v>0.01714387679468526</v>
      </c>
    </row>
    <row r="49" spans="2:9" ht="12" customHeight="1">
      <c r="B49" s="20">
        <v>22003</v>
      </c>
      <c r="C49" s="21" t="s">
        <v>131</v>
      </c>
      <c r="D49" s="22">
        <v>60000</v>
      </c>
      <c r="E49" s="22">
        <v>62240</v>
      </c>
      <c r="F49" s="22">
        <v>2240</v>
      </c>
      <c r="G49" s="15">
        <f t="shared" si="3"/>
        <v>0.0013764978038844486</v>
      </c>
      <c r="H49" s="16">
        <f t="shared" si="4"/>
        <v>0.0005869713546318252</v>
      </c>
      <c r="I49" s="18">
        <f t="shared" si="5"/>
        <v>0.037333333333333336</v>
      </c>
    </row>
    <row r="50" spans="2:9" ht="12" customHeight="1">
      <c r="B50" s="20">
        <v>15002</v>
      </c>
      <c r="C50" s="21" t="s">
        <v>75</v>
      </c>
      <c r="D50" s="22">
        <v>8208.740234375</v>
      </c>
      <c r="E50" s="22">
        <v>10273</v>
      </c>
      <c r="F50" s="22">
        <v>2064.259765625</v>
      </c>
      <c r="G50" s="15">
        <f t="shared" si="3"/>
        <v>0.00022719733192970662</v>
      </c>
      <c r="H50" s="16">
        <f t="shared" si="4"/>
        <v>0.0005409202459557502</v>
      </c>
      <c r="I50" s="18">
        <f t="shared" si="5"/>
        <v>0.2514709573803646</v>
      </c>
    </row>
    <row r="51" spans="2:9" ht="12" customHeight="1">
      <c r="B51" s="20">
        <v>22716</v>
      </c>
      <c r="C51" s="21" t="s">
        <v>160</v>
      </c>
      <c r="D51" s="22">
        <v>68250</v>
      </c>
      <c r="E51" s="22">
        <v>70297</v>
      </c>
      <c r="F51" s="22">
        <v>2047</v>
      </c>
      <c r="G51" s="15">
        <f t="shared" si="3"/>
        <v>0.0015546861523082435</v>
      </c>
      <c r="H51" s="16">
        <f t="shared" si="4"/>
        <v>0.0005363974834514939</v>
      </c>
      <c r="I51" s="18">
        <f t="shared" si="5"/>
        <v>0.029992673992673993</v>
      </c>
    </row>
    <row r="52" spans="2:9" ht="12" customHeight="1">
      <c r="B52" s="20">
        <v>48007</v>
      </c>
      <c r="C52" s="21" t="s">
        <v>89</v>
      </c>
      <c r="D52" s="22">
        <v>60000</v>
      </c>
      <c r="E52" s="22">
        <v>62010</v>
      </c>
      <c r="F52" s="22">
        <v>2010</v>
      </c>
      <c r="G52" s="15">
        <f t="shared" si="3"/>
        <v>0.0013714111314086545</v>
      </c>
      <c r="H52" s="16">
        <f t="shared" si="4"/>
        <v>0.000526701974468736</v>
      </c>
      <c r="I52" s="18">
        <f t="shared" si="5"/>
        <v>0.0335</v>
      </c>
    </row>
    <row r="53" spans="2:9" ht="12" customHeight="1">
      <c r="B53" s="20">
        <v>48000</v>
      </c>
      <c r="C53" s="21" t="s">
        <v>111</v>
      </c>
      <c r="D53" s="22">
        <v>54300</v>
      </c>
      <c r="E53" s="22">
        <v>56000</v>
      </c>
      <c r="F53" s="22">
        <v>1700</v>
      </c>
      <c r="G53" s="15">
        <f t="shared" si="3"/>
        <v>0.0012384941680194266</v>
      </c>
      <c r="H53" s="16">
        <f t="shared" si="4"/>
        <v>0.00044546933164022455</v>
      </c>
      <c r="I53" s="18">
        <f t="shared" si="5"/>
        <v>0.03130755064456722</v>
      </c>
    </row>
    <row r="54" spans="2:9" ht="12" customHeight="1">
      <c r="B54" s="20">
        <v>23200</v>
      </c>
      <c r="C54" s="21" t="s">
        <v>20</v>
      </c>
      <c r="D54" s="22">
        <v>54400</v>
      </c>
      <c r="E54" s="22">
        <v>55700</v>
      </c>
      <c r="F54" s="22">
        <v>1300</v>
      </c>
      <c r="G54" s="15">
        <f t="shared" si="3"/>
        <v>0.0012318593778336082</v>
      </c>
      <c r="H54" s="16">
        <f t="shared" si="4"/>
        <v>0.00034065301831311286</v>
      </c>
      <c r="I54" s="18">
        <f t="shared" si="5"/>
        <v>0.02389705882352941</v>
      </c>
    </row>
    <row r="55" spans="2:9" ht="12" customHeight="1">
      <c r="B55" s="20">
        <v>21400</v>
      </c>
      <c r="C55" s="21" t="s">
        <v>58</v>
      </c>
      <c r="D55" s="22">
        <v>5200</v>
      </c>
      <c r="E55" s="22">
        <v>6400</v>
      </c>
      <c r="F55" s="22">
        <v>1200</v>
      </c>
      <c r="G55" s="15">
        <f t="shared" si="3"/>
        <v>0.00014154219063079162</v>
      </c>
      <c r="H55" s="16">
        <f t="shared" si="4"/>
        <v>0.00031444893998133495</v>
      </c>
      <c r="I55" s="18">
        <f t="shared" si="5"/>
        <v>0.23076923076923078</v>
      </c>
    </row>
    <row r="56" spans="2:9" ht="12" customHeight="1">
      <c r="B56" s="20">
        <v>46703</v>
      </c>
      <c r="C56" s="21" t="s">
        <v>149</v>
      </c>
      <c r="D56" s="22">
        <v>4000</v>
      </c>
      <c r="E56" s="22">
        <v>5000</v>
      </c>
      <c r="F56" s="22">
        <v>1000</v>
      </c>
      <c r="G56" s="15">
        <f t="shared" si="3"/>
        <v>0.00011057983643030596</v>
      </c>
      <c r="H56" s="16">
        <f t="shared" si="4"/>
        <v>0.00026204078331777914</v>
      </c>
      <c r="I56" s="18">
        <f t="shared" si="5"/>
        <v>0.25</v>
      </c>
    </row>
    <row r="57" spans="2:9" ht="12" customHeight="1">
      <c r="B57" s="20">
        <v>48905</v>
      </c>
      <c r="C57" s="21" t="s">
        <v>194</v>
      </c>
      <c r="D57" s="22">
        <v>12500</v>
      </c>
      <c r="E57" s="22">
        <v>12875</v>
      </c>
      <c r="F57" s="22">
        <v>375</v>
      </c>
      <c r="G57" s="15">
        <f t="shared" si="3"/>
        <v>0.00028474307880803785</v>
      </c>
      <c r="H57" s="16">
        <f t="shared" si="4"/>
        <v>9.826529374416718E-05</v>
      </c>
      <c r="I57" s="18">
        <f t="shared" si="5"/>
        <v>0.03</v>
      </c>
    </row>
    <row r="58" spans="2:9" ht="12" customHeight="1">
      <c r="B58" s="20">
        <v>34900</v>
      </c>
      <c r="C58" s="21" t="s">
        <v>5</v>
      </c>
      <c r="D58" s="22">
        <v>431797</v>
      </c>
      <c r="E58" s="22">
        <v>432000</v>
      </c>
      <c r="F58" s="22">
        <v>203</v>
      </c>
      <c r="G58" s="15">
        <f t="shared" si="3"/>
        <v>0.009554097867578434</v>
      </c>
      <c r="H58" s="16">
        <f t="shared" si="4"/>
        <v>5.319427901350917E-05</v>
      </c>
      <c r="I58" s="18">
        <f t="shared" si="5"/>
        <v>0.000470128324189376</v>
      </c>
    </row>
    <row r="59" spans="2:9" ht="12" customHeight="1">
      <c r="B59" s="20">
        <v>22000</v>
      </c>
      <c r="C59" s="21" t="s">
        <v>27</v>
      </c>
      <c r="D59" s="22">
        <v>133250</v>
      </c>
      <c r="E59" s="22">
        <v>133440</v>
      </c>
      <c r="F59" s="22">
        <v>190</v>
      </c>
      <c r="G59" s="15">
        <f t="shared" si="3"/>
        <v>0.0029511546746520054</v>
      </c>
      <c r="H59" s="16">
        <f t="shared" si="4"/>
        <v>4.978774883037804E-05</v>
      </c>
      <c r="I59" s="18">
        <f t="shared" si="5"/>
        <v>0.001425891181988743</v>
      </c>
    </row>
    <row r="60" spans="2:9" ht="12" customHeight="1">
      <c r="B60" s="20">
        <v>46601</v>
      </c>
      <c r="C60" s="21" t="s">
        <v>138</v>
      </c>
      <c r="D60" s="22">
        <v>2600</v>
      </c>
      <c r="E60" s="22">
        <v>2700</v>
      </c>
      <c r="F60" s="22">
        <v>100</v>
      </c>
      <c r="G60" s="15">
        <f t="shared" si="3"/>
        <v>5.971311167236521E-05</v>
      </c>
      <c r="H60" s="16">
        <f t="shared" si="4"/>
        <v>2.6204078331777915E-05</v>
      </c>
      <c r="I60" s="18">
        <f t="shared" si="5"/>
        <v>0.038461538461538464</v>
      </c>
    </row>
    <row r="61" spans="2:9" ht="12" customHeight="1">
      <c r="B61" s="20">
        <v>46702</v>
      </c>
      <c r="C61" s="21" t="s">
        <v>187</v>
      </c>
      <c r="D61" s="22">
        <v>215092.625</v>
      </c>
      <c r="E61" s="22">
        <v>215100</v>
      </c>
      <c r="F61" s="22">
        <v>7.375</v>
      </c>
      <c r="G61" s="15">
        <f t="shared" si="3"/>
        <v>0.004757144563231762</v>
      </c>
      <c r="H61" s="16">
        <f t="shared" si="4"/>
        <v>1.9325507769686212E-06</v>
      </c>
      <c r="I61" s="18">
        <f t="shared" si="5"/>
        <v>3.4287554024690524E-05</v>
      </c>
    </row>
    <row r="62" spans="2:9" ht="12" customHeight="1">
      <c r="B62" s="20">
        <v>22707</v>
      </c>
      <c r="C62" s="21" t="s">
        <v>42</v>
      </c>
      <c r="D62" s="22">
        <v>600000</v>
      </c>
      <c r="E62" s="22">
        <v>600000</v>
      </c>
      <c r="F62" s="22">
        <v>0</v>
      </c>
      <c r="G62" s="15">
        <f t="shared" si="3"/>
        <v>0.013269580371636714</v>
      </c>
      <c r="H62" s="16">
        <f t="shared" si="4"/>
        <v>0</v>
      </c>
      <c r="I62" s="18">
        <f t="shared" si="5"/>
        <v>0</v>
      </c>
    </row>
    <row r="63" spans="2:9" ht="12" customHeight="1">
      <c r="B63" s="20">
        <v>21801</v>
      </c>
      <c r="C63" s="21" t="s">
        <v>164</v>
      </c>
      <c r="D63" s="22">
        <v>473500</v>
      </c>
      <c r="E63" s="22">
        <v>473500</v>
      </c>
      <c r="F63" s="22">
        <v>0</v>
      </c>
      <c r="G63" s="15">
        <f t="shared" si="3"/>
        <v>0.010471910509949974</v>
      </c>
      <c r="H63" s="16">
        <f t="shared" si="4"/>
        <v>0</v>
      </c>
      <c r="I63" s="18">
        <f t="shared" si="5"/>
        <v>0</v>
      </c>
    </row>
    <row r="64" spans="2:9" ht="12" customHeight="1">
      <c r="B64" s="20">
        <v>22712</v>
      </c>
      <c r="C64" s="21" t="s">
        <v>83</v>
      </c>
      <c r="D64" s="22">
        <v>270000</v>
      </c>
      <c r="E64" s="22">
        <v>270000</v>
      </c>
      <c r="F64" s="22">
        <v>0</v>
      </c>
      <c r="G64" s="15">
        <f t="shared" si="3"/>
        <v>0.0059713111672365215</v>
      </c>
      <c r="H64" s="16">
        <f t="shared" si="4"/>
        <v>0</v>
      </c>
      <c r="I64" s="18">
        <f t="shared" si="5"/>
        <v>0</v>
      </c>
    </row>
    <row r="65" spans="2:9" ht="12" customHeight="1">
      <c r="B65" s="20">
        <v>22200</v>
      </c>
      <c r="C65" s="21" t="s">
        <v>40</v>
      </c>
      <c r="D65" s="22">
        <v>231100</v>
      </c>
      <c r="E65" s="22">
        <v>231100</v>
      </c>
      <c r="F65" s="22">
        <v>0</v>
      </c>
      <c r="G65" s="15">
        <f t="shared" si="3"/>
        <v>0.0051110000398087415</v>
      </c>
      <c r="H65" s="16">
        <f t="shared" si="4"/>
        <v>0</v>
      </c>
      <c r="I65" s="18">
        <f t="shared" si="5"/>
        <v>0</v>
      </c>
    </row>
    <row r="66" spans="2:9" ht="12" customHeight="1">
      <c r="B66" s="20">
        <v>23400</v>
      </c>
      <c r="C66" s="21" t="s">
        <v>19</v>
      </c>
      <c r="D66" s="22">
        <v>155500</v>
      </c>
      <c r="E66" s="22">
        <v>155500</v>
      </c>
      <c r="F66" s="22">
        <v>0</v>
      </c>
      <c r="G66" s="15">
        <f t="shared" si="3"/>
        <v>0.003439032912982515</v>
      </c>
      <c r="H66" s="16">
        <f t="shared" si="4"/>
        <v>0</v>
      </c>
      <c r="I66" s="18">
        <f t="shared" si="5"/>
        <v>0</v>
      </c>
    </row>
    <row r="67" spans="2:9" ht="12" customHeight="1">
      <c r="B67" s="20">
        <v>48904</v>
      </c>
      <c r="C67" s="21" t="s">
        <v>154</v>
      </c>
      <c r="D67" s="22">
        <v>110000</v>
      </c>
      <c r="E67" s="22">
        <v>110000</v>
      </c>
      <c r="F67" s="22">
        <v>0</v>
      </c>
      <c r="G67" s="15">
        <f aca="true" t="shared" si="6" ref="G67:G98">E67/E$99</f>
        <v>0.002432756401466731</v>
      </c>
      <c r="H67" s="16">
        <f aca="true" t="shared" si="7" ref="H67:H98">F67/$F$99</f>
        <v>0</v>
      </c>
      <c r="I67" s="18">
        <f aca="true" t="shared" si="8" ref="I67:I98">IF(D67=0,0,F67/D67)</f>
        <v>0</v>
      </c>
    </row>
    <row r="68" spans="2:9" ht="12" customHeight="1">
      <c r="B68" s="20">
        <v>22714</v>
      </c>
      <c r="C68" s="21" t="s">
        <v>132</v>
      </c>
      <c r="D68" s="22">
        <v>70000</v>
      </c>
      <c r="E68" s="22">
        <v>70000</v>
      </c>
      <c r="F68" s="22">
        <v>0</v>
      </c>
      <c r="G68" s="15">
        <f t="shared" si="6"/>
        <v>0.0015481177100242834</v>
      </c>
      <c r="H68" s="16">
        <f t="shared" si="7"/>
        <v>0</v>
      </c>
      <c r="I68" s="18">
        <f t="shared" si="8"/>
        <v>0</v>
      </c>
    </row>
    <row r="69" spans="2:9" ht="12" customHeight="1">
      <c r="B69" s="20">
        <v>48912</v>
      </c>
      <c r="C69" s="21" t="s">
        <v>81</v>
      </c>
      <c r="D69" s="22">
        <v>70000</v>
      </c>
      <c r="E69" s="22">
        <v>70000</v>
      </c>
      <c r="F69" s="22">
        <v>0</v>
      </c>
      <c r="G69" s="15">
        <f t="shared" si="6"/>
        <v>0.0015481177100242834</v>
      </c>
      <c r="H69" s="16">
        <f t="shared" si="7"/>
        <v>0</v>
      </c>
      <c r="I69" s="18">
        <f t="shared" si="8"/>
        <v>0</v>
      </c>
    </row>
    <row r="70" spans="2:9" ht="12" customHeight="1">
      <c r="B70" s="20">
        <v>83000</v>
      </c>
      <c r="C70" s="21" t="s">
        <v>6</v>
      </c>
      <c r="D70" s="22">
        <v>62200</v>
      </c>
      <c r="E70" s="22">
        <v>62200</v>
      </c>
      <c r="F70" s="22">
        <v>0</v>
      </c>
      <c r="G70" s="15">
        <f t="shared" si="6"/>
        <v>0.0013756131651930061</v>
      </c>
      <c r="H70" s="16">
        <f t="shared" si="7"/>
        <v>0</v>
      </c>
      <c r="I70" s="18">
        <f t="shared" si="8"/>
        <v>0</v>
      </c>
    </row>
    <row r="71" spans="2:9" ht="12" customHeight="1">
      <c r="B71" s="20">
        <v>48901</v>
      </c>
      <c r="C71" s="21" t="s">
        <v>134</v>
      </c>
      <c r="D71" s="22">
        <v>56500</v>
      </c>
      <c r="E71" s="22">
        <v>56500</v>
      </c>
      <c r="F71" s="22">
        <v>0</v>
      </c>
      <c r="G71" s="15">
        <f t="shared" si="6"/>
        <v>0.0012495521516624572</v>
      </c>
      <c r="H71" s="16">
        <f t="shared" si="7"/>
        <v>0</v>
      </c>
      <c r="I71" s="18">
        <f t="shared" si="8"/>
        <v>0</v>
      </c>
    </row>
    <row r="72" spans="2:9" ht="12" customHeight="1">
      <c r="B72" s="20">
        <v>48906</v>
      </c>
      <c r="C72" s="21" t="s">
        <v>155</v>
      </c>
      <c r="D72" s="22">
        <v>53900</v>
      </c>
      <c r="E72" s="22">
        <v>53900</v>
      </c>
      <c r="F72" s="22">
        <v>0</v>
      </c>
      <c r="G72" s="15">
        <f t="shared" si="6"/>
        <v>0.0011920506367186982</v>
      </c>
      <c r="H72" s="16">
        <f t="shared" si="7"/>
        <v>0</v>
      </c>
      <c r="I72" s="18">
        <f t="shared" si="8"/>
        <v>0</v>
      </c>
    </row>
    <row r="73" spans="2:9" ht="12" customHeight="1">
      <c r="B73" s="20">
        <v>22001</v>
      </c>
      <c r="C73" s="21" t="s">
        <v>28</v>
      </c>
      <c r="D73" s="22">
        <v>40000</v>
      </c>
      <c r="E73" s="22">
        <v>40000</v>
      </c>
      <c r="F73" s="22">
        <v>0</v>
      </c>
      <c r="G73" s="15">
        <f t="shared" si="6"/>
        <v>0.0008846386914424477</v>
      </c>
      <c r="H73" s="16">
        <f t="shared" si="7"/>
        <v>0</v>
      </c>
      <c r="I73" s="18">
        <f t="shared" si="8"/>
        <v>0</v>
      </c>
    </row>
    <row r="74" spans="2:9" ht="12" customHeight="1">
      <c r="B74" s="20">
        <v>16200</v>
      </c>
      <c r="C74" s="21" t="s">
        <v>64</v>
      </c>
      <c r="D74" s="22">
        <v>38000</v>
      </c>
      <c r="E74" s="22">
        <v>38000</v>
      </c>
      <c r="F74" s="22">
        <v>0</v>
      </c>
      <c r="G74" s="15">
        <f t="shared" si="6"/>
        <v>0.0008404067568703252</v>
      </c>
      <c r="H74" s="16">
        <f t="shared" si="7"/>
        <v>0</v>
      </c>
      <c r="I74" s="18">
        <f t="shared" si="8"/>
        <v>0</v>
      </c>
    </row>
    <row r="75" spans="2:9" ht="12" customHeight="1">
      <c r="B75" s="20">
        <v>16001</v>
      </c>
      <c r="C75" s="21" t="s">
        <v>63</v>
      </c>
      <c r="D75" s="22">
        <v>37000</v>
      </c>
      <c r="E75" s="22">
        <v>37000</v>
      </c>
      <c r="F75" s="22">
        <v>0</v>
      </c>
      <c r="G75" s="15">
        <f t="shared" si="6"/>
        <v>0.000818290789584264</v>
      </c>
      <c r="H75" s="16">
        <f t="shared" si="7"/>
        <v>0</v>
      </c>
      <c r="I75" s="18">
        <f t="shared" si="8"/>
        <v>0</v>
      </c>
    </row>
    <row r="76" spans="2:9" ht="12" customHeight="1">
      <c r="B76" s="20">
        <v>48909</v>
      </c>
      <c r="C76" s="21" t="s">
        <v>150</v>
      </c>
      <c r="D76" s="22">
        <v>18100</v>
      </c>
      <c r="E76" s="22">
        <v>18100</v>
      </c>
      <c r="F76" s="22">
        <v>0</v>
      </c>
      <c r="G76" s="15">
        <f t="shared" si="6"/>
        <v>0.00040029900787770756</v>
      </c>
      <c r="H76" s="16">
        <f t="shared" si="7"/>
        <v>0</v>
      </c>
      <c r="I76" s="18">
        <f t="shared" si="8"/>
        <v>0</v>
      </c>
    </row>
    <row r="77" spans="2:9" ht="12" customHeight="1">
      <c r="B77" s="20">
        <v>22603</v>
      </c>
      <c r="C77" s="21" t="s">
        <v>31</v>
      </c>
      <c r="D77" s="22">
        <v>13600</v>
      </c>
      <c r="E77" s="22">
        <v>13600</v>
      </c>
      <c r="F77" s="22">
        <v>0</v>
      </c>
      <c r="G77" s="15">
        <f t="shared" si="6"/>
        <v>0.0003007771550904322</v>
      </c>
      <c r="H77" s="16">
        <f t="shared" si="7"/>
        <v>0</v>
      </c>
      <c r="I77" s="18">
        <f t="shared" si="8"/>
        <v>0</v>
      </c>
    </row>
    <row r="78" spans="2:9" ht="12" customHeight="1">
      <c r="B78" s="20">
        <v>46701</v>
      </c>
      <c r="C78" s="21" t="s">
        <v>86</v>
      </c>
      <c r="D78" s="22">
        <v>7000</v>
      </c>
      <c r="E78" s="22">
        <v>7000</v>
      </c>
      <c r="F78" s="22">
        <v>0</v>
      </c>
      <c r="G78" s="15">
        <f t="shared" si="6"/>
        <v>0.00015481177100242833</v>
      </c>
      <c r="H78" s="16">
        <f t="shared" si="7"/>
        <v>0</v>
      </c>
      <c r="I78" s="18">
        <f t="shared" si="8"/>
        <v>0</v>
      </c>
    </row>
    <row r="79" spans="2:9" ht="12" customHeight="1">
      <c r="B79" s="20">
        <v>23402</v>
      </c>
      <c r="C79" s="21" t="s">
        <v>20</v>
      </c>
      <c r="D79" s="22">
        <v>6200</v>
      </c>
      <c r="E79" s="22">
        <v>6200</v>
      </c>
      <c r="F79" s="22">
        <v>0</v>
      </c>
      <c r="G79" s="15">
        <f t="shared" si="6"/>
        <v>0.00013711899717357937</v>
      </c>
      <c r="H79" s="16">
        <f t="shared" si="7"/>
        <v>0</v>
      </c>
      <c r="I79" s="18">
        <f t="shared" si="8"/>
        <v>0</v>
      </c>
    </row>
    <row r="80" spans="2:9" ht="12" customHeight="1">
      <c r="B80" s="20">
        <v>83001</v>
      </c>
      <c r="C80" s="21" t="s">
        <v>7</v>
      </c>
      <c r="D80" s="22">
        <v>6200</v>
      </c>
      <c r="E80" s="22">
        <v>6200</v>
      </c>
      <c r="F80" s="22">
        <v>0</v>
      </c>
      <c r="G80" s="15">
        <f t="shared" si="6"/>
        <v>0.00013711899717357937</v>
      </c>
      <c r="H80" s="16">
        <f t="shared" si="7"/>
        <v>0</v>
      </c>
      <c r="I80" s="18">
        <f t="shared" si="8"/>
        <v>0</v>
      </c>
    </row>
    <row r="81" spans="2:9" ht="12" customHeight="1">
      <c r="B81" s="20">
        <v>22101</v>
      </c>
      <c r="C81" s="21" t="s">
        <v>38</v>
      </c>
      <c r="D81" s="22">
        <v>4300</v>
      </c>
      <c r="E81" s="22">
        <v>4300</v>
      </c>
      <c r="F81" s="22">
        <v>0</v>
      </c>
      <c r="G81" s="15">
        <f t="shared" si="6"/>
        <v>9.509865933006312E-05</v>
      </c>
      <c r="H81" s="16">
        <f t="shared" si="7"/>
        <v>0</v>
      </c>
      <c r="I81" s="18">
        <f t="shared" si="8"/>
        <v>0</v>
      </c>
    </row>
    <row r="82" spans="2:9" ht="12" customHeight="1">
      <c r="B82" s="20">
        <v>21201</v>
      </c>
      <c r="C82" s="21" t="s">
        <v>35</v>
      </c>
      <c r="D82" s="22">
        <v>2000</v>
      </c>
      <c r="E82" s="22">
        <v>2000</v>
      </c>
      <c r="F82" s="22">
        <v>0</v>
      </c>
      <c r="G82" s="15">
        <f t="shared" si="6"/>
        <v>4.423193457212238E-05</v>
      </c>
      <c r="H82" s="16">
        <f t="shared" si="7"/>
        <v>0</v>
      </c>
      <c r="I82" s="18">
        <f t="shared" si="8"/>
        <v>0</v>
      </c>
    </row>
    <row r="83" spans="2:9" ht="12" customHeight="1">
      <c r="B83" s="20">
        <v>48911</v>
      </c>
      <c r="C83" s="21" t="s">
        <v>145</v>
      </c>
      <c r="D83" s="22">
        <v>1500</v>
      </c>
      <c r="E83" s="22">
        <v>1500</v>
      </c>
      <c r="F83" s="22">
        <v>0</v>
      </c>
      <c r="G83" s="15">
        <f t="shared" si="6"/>
        <v>3.3173950929091786E-05</v>
      </c>
      <c r="H83" s="16">
        <f t="shared" si="7"/>
        <v>0</v>
      </c>
      <c r="I83" s="18">
        <f t="shared" si="8"/>
        <v>0</v>
      </c>
    </row>
    <row r="84" spans="2:9" ht="12" customHeight="1">
      <c r="B84" s="20">
        <v>15203</v>
      </c>
      <c r="C84" s="21" t="s">
        <v>213</v>
      </c>
      <c r="D84" s="22">
        <v>0</v>
      </c>
      <c r="E84" s="22">
        <v>0</v>
      </c>
      <c r="F84" s="22">
        <v>0</v>
      </c>
      <c r="G84" s="15">
        <f t="shared" si="6"/>
        <v>0</v>
      </c>
      <c r="H84" s="16">
        <f t="shared" si="7"/>
        <v>0</v>
      </c>
      <c r="I84" s="18">
        <f t="shared" si="8"/>
        <v>0</v>
      </c>
    </row>
    <row r="85" spans="2:9" ht="12" customHeight="1">
      <c r="B85" s="20">
        <v>21803</v>
      </c>
      <c r="C85" s="21" t="s">
        <v>118</v>
      </c>
      <c r="D85" s="22">
        <v>0</v>
      </c>
      <c r="E85" s="22">
        <v>0</v>
      </c>
      <c r="F85" s="22">
        <v>0</v>
      </c>
      <c r="G85" s="15">
        <f t="shared" si="6"/>
        <v>0</v>
      </c>
      <c r="H85" s="16">
        <f t="shared" si="7"/>
        <v>0</v>
      </c>
      <c r="I85" s="18">
        <f t="shared" si="8"/>
        <v>0</v>
      </c>
    </row>
    <row r="86" spans="2:9" ht="12" customHeight="1">
      <c r="B86" s="20">
        <v>31100</v>
      </c>
      <c r="C86" s="21" t="s">
        <v>4</v>
      </c>
      <c r="D86" s="22">
        <v>0</v>
      </c>
      <c r="E86" s="22">
        <v>0</v>
      </c>
      <c r="F86" s="22">
        <v>0</v>
      </c>
      <c r="G86" s="15">
        <f t="shared" si="6"/>
        <v>0</v>
      </c>
      <c r="H86" s="16">
        <f t="shared" si="7"/>
        <v>0</v>
      </c>
      <c r="I86" s="18">
        <f t="shared" si="8"/>
        <v>0</v>
      </c>
    </row>
    <row r="87" spans="2:9" ht="12" customHeight="1">
      <c r="B87" s="20">
        <v>91101</v>
      </c>
      <c r="C87" s="21" t="s">
        <v>8</v>
      </c>
      <c r="D87" s="22">
        <v>0</v>
      </c>
      <c r="E87" s="22">
        <v>0</v>
      </c>
      <c r="F87" s="22">
        <v>0</v>
      </c>
      <c r="G87" s="15">
        <f t="shared" si="6"/>
        <v>0</v>
      </c>
      <c r="H87" s="16">
        <f t="shared" si="7"/>
        <v>0</v>
      </c>
      <c r="I87" s="18">
        <f t="shared" si="8"/>
        <v>0</v>
      </c>
    </row>
    <row r="88" spans="2:9" ht="12" customHeight="1">
      <c r="B88" s="20">
        <v>22601</v>
      </c>
      <c r="C88" s="21" t="s">
        <v>16</v>
      </c>
      <c r="D88" s="22">
        <v>39000</v>
      </c>
      <c r="E88" s="22">
        <v>38000</v>
      </c>
      <c r="F88" s="22">
        <v>-1000</v>
      </c>
      <c r="G88" s="15">
        <f t="shared" si="6"/>
        <v>0.0008404067568703252</v>
      </c>
      <c r="H88" s="16">
        <f t="shared" si="7"/>
        <v>-0.00026204078331777914</v>
      </c>
      <c r="I88" s="18">
        <f t="shared" si="8"/>
        <v>-0.02564102564102564</v>
      </c>
    </row>
    <row r="89" spans="2:9" ht="12" customHeight="1">
      <c r="B89" s="20">
        <v>21300</v>
      </c>
      <c r="C89" s="21" t="s">
        <v>52</v>
      </c>
      <c r="D89" s="22">
        <v>144900</v>
      </c>
      <c r="E89" s="22">
        <v>141181</v>
      </c>
      <c r="F89" s="22">
        <v>-3719</v>
      </c>
      <c r="G89" s="15">
        <f t="shared" si="6"/>
        <v>0.003122354377413405</v>
      </c>
      <c r="H89" s="16">
        <f t="shared" si="7"/>
        <v>-0.0009745296731588206</v>
      </c>
      <c r="I89" s="18">
        <f t="shared" si="8"/>
        <v>-0.025665976535541753</v>
      </c>
    </row>
    <row r="90" spans="2:9" ht="12" customHeight="1">
      <c r="B90" s="20">
        <v>15001</v>
      </c>
      <c r="C90" s="21" t="s">
        <v>50</v>
      </c>
      <c r="D90" s="22">
        <v>98080.11987304688</v>
      </c>
      <c r="E90" s="22">
        <v>90557</v>
      </c>
      <c r="F90" s="22">
        <v>-7523.119873046875</v>
      </c>
      <c r="G90" s="15">
        <f t="shared" si="6"/>
        <v>0.0020027556495238433</v>
      </c>
      <c r="H90" s="16">
        <f t="shared" si="7"/>
        <v>-0.001971364224526754</v>
      </c>
      <c r="I90" s="18">
        <f t="shared" si="8"/>
        <v>-0.07670382012975377</v>
      </c>
    </row>
    <row r="91" spans="2:9" ht="12" customHeight="1">
      <c r="B91" s="20">
        <v>15202</v>
      </c>
      <c r="C91" s="21" t="s">
        <v>69</v>
      </c>
      <c r="D91" s="22">
        <v>16000</v>
      </c>
      <c r="E91" s="22">
        <v>0</v>
      </c>
      <c r="F91" s="22">
        <v>-16000</v>
      </c>
      <c r="G91" s="15">
        <f t="shared" si="6"/>
        <v>0</v>
      </c>
      <c r="H91" s="16">
        <f t="shared" si="7"/>
        <v>-0.004192652533084466</v>
      </c>
      <c r="I91" s="18">
        <f t="shared" si="8"/>
        <v>-1</v>
      </c>
    </row>
    <row r="92" spans="2:9" ht="12" customHeight="1">
      <c r="B92" s="20">
        <v>48101</v>
      </c>
      <c r="C92" s="21" t="s">
        <v>108</v>
      </c>
      <c r="D92" s="22">
        <v>49400</v>
      </c>
      <c r="E92" s="22">
        <v>31830</v>
      </c>
      <c r="F92" s="22">
        <v>-17570</v>
      </c>
      <c r="G92" s="15">
        <f t="shared" si="6"/>
        <v>0.0007039512387153276</v>
      </c>
      <c r="H92" s="16">
        <f t="shared" si="7"/>
        <v>-0.004604056562893379</v>
      </c>
      <c r="I92" s="18">
        <f t="shared" si="8"/>
        <v>-0.35566801619433197</v>
      </c>
    </row>
    <row r="93" spans="2:9" ht="12" customHeight="1">
      <c r="B93" s="20">
        <v>46402</v>
      </c>
      <c r="C93" s="21" t="s">
        <v>192</v>
      </c>
      <c r="D93" s="22">
        <v>68698.4765625</v>
      </c>
      <c r="E93" s="22">
        <v>47773</v>
      </c>
      <c r="F93" s="22">
        <v>-20925.4765625</v>
      </c>
      <c r="G93" s="15">
        <f t="shared" si="6"/>
        <v>0.0010565461051570012</v>
      </c>
      <c r="H93" s="16">
        <f t="shared" si="7"/>
        <v>-0.005483328269735329</v>
      </c>
      <c r="I93" s="18">
        <f t="shared" si="8"/>
        <v>-0.30459884424747863</v>
      </c>
    </row>
    <row r="94" spans="2:9" ht="12" customHeight="1">
      <c r="B94" s="20">
        <v>22706</v>
      </c>
      <c r="C94" s="21" t="s">
        <v>82</v>
      </c>
      <c r="D94" s="22">
        <v>104000</v>
      </c>
      <c r="E94" s="22">
        <v>74000</v>
      </c>
      <c r="F94" s="22">
        <v>-30000</v>
      </c>
      <c r="G94" s="15">
        <f t="shared" si="6"/>
        <v>0.001636581579168528</v>
      </c>
      <c r="H94" s="16">
        <f t="shared" si="7"/>
        <v>-0.007861223499533374</v>
      </c>
      <c r="I94" s="18">
        <f t="shared" si="8"/>
        <v>-0.28846153846153844</v>
      </c>
    </row>
    <row r="95" spans="2:9" ht="12" customHeight="1">
      <c r="B95" s="20">
        <v>15000</v>
      </c>
      <c r="C95" s="21" t="s">
        <v>25</v>
      </c>
      <c r="D95" s="22">
        <v>872117.041015625</v>
      </c>
      <c r="E95" s="22">
        <v>830933</v>
      </c>
      <c r="F95" s="22">
        <v>-41184.041015625</v>
      </c>
      <c r="G95" s="15">
        <f t="shared" si="6"/>
        <v>0.018376887044908682</v>
      </c>
      <c r="H95" s="16">
        <f t="shared" si="7"/>
        <v>-0.01079189836792592</v>
      </c>
      <c r="I95" s="18">
        <f t="shared" si="8"/>
        <v>-0.047223066490782103</v>
      </c>
    </row>
    <row r="96" spans="2:9" ht="12" customHeight="1">
      <c r="B96" s="20">
        <v>31000</v>
      </c>
      <c r="C96" s="21" t="s">
        <v>3</v>
      </c>
      <c r="D96" s="22">
        <v>1032800</v>
      </c>
      <c r="E96" s="22">
        <v>983000</v>
      </c>
      <c r="F96" s="22">
        <v>-49800</v>
      </c>
      <c r="G96" s="15">
        <f t="shared" si="6"/>
        <v>0.02173999584219815</v>
      </c>
      <c r="H96" s="16">
        <f t="shared" si="7"/>
        <v>-0.0130496310092254</v>
      </c>
      <c r="I96" s="18">
        <f t="shared" si="8"/>
        <v>-0.048218435321456234</v>
      </c>
    </row>
    <row r="97" spans="2:9" ht="12" customHeight="1">
      <c r="B97" s="20">
        <v>22104</v>
      </c>
      <c r="C97" s="21" t="s">
        <v>53</v>
      </c>
      <c r="D97" s="22">
        <v>217200</v>
      </c>
      <c r="E97" s="22">
        <v>141000</v>
      </c>
      <c r="F97" s="22">
        <v>-76200</v>
      </c>
      <c r="G97" s="15">
        <f t="shared" si="6"/>
        <v>0.003118351387334628</v>
      </c>
      <c r="H97" s="16">
        <f t="shared" si="7"/>
        <v>-0.01996750768881477</v>
      </c>
      <c r="I97" s="18">
        <f t="shared" si="8"/>
        <v>-0.35082872928176795</v>
      </c>
    </row>
    <row r="98" spans="2:9" ht="12" customHeight="1">
      <c r="B98" s="20">
        <v>16205</v>
      </c>
      <c r="C98" s="21" t="s">
        <v>217</v>
      </c>
      <c r="D98" s="22">
        <v>160000</v>
      </c>
      <c r="E98" s="29">
        <v>160000</v>
      </c>
      <c r="F98" s="22">
        <v>0</v>
      </c>
      <c r="G98" s="15">
        <f t="shared" si="6"/>
        <v>0.0035385547657697906</v>
      </c>
      <c r="H98" s="16">
        <f t="shared" si="7"/>
        <v>0</v>
      </c>
      <c r="I98" s="18">
        <f t="shared" si="8"/>
        <v>0</v>
      </c>
    </row>
    <row r="99" spans="4:9" ht="12" customHeight="1">
      <c r="D99" s="22">
        <f>SUM(D3:D98)</f>
        <v>41400000.142333984</v>
      </c>
      <c r="E99" s="22">
        <f>SUM(E3:E98)</f>
        <v>45216200</v>
      </c>
      <c r="F99" s="22">
        <f>SUM(F3:F98)</f>
        <v>3816199.8576660156</v>
      </c>
      <c r="I99" s="9"/>
    </row>
    <row r="100" ht="12" customHeight="1">
      <c r="I100" s="9"/>
    </row>
    <row r="101" ht="12" customHeight="1">
      <c r="I101" s="9"/>
    </row>
    <row r="102" ht="12" customHeight="1">
      <c r="I102" s="9"/>
    </row>
    <row r="103" ht="12" customHeight="1">
      <c r="I103" s="9"/>
    </row>
    <row r="104" ht="12" customHeight="1">
      <c r="I104" s="9"/>
    </row>
    <row r="105" ht="12" customHeight="1">
      <c r="I105" s="9"/>
    </row>
    <row r="106" ht="12" customHeight="1">
      <c r="I106" s="9"/>
    </row>
    <row r="107" ht="12" customHeight="1">
      <c r="I107" s="9"/>
    </row>
    <row r="108" ht="12" customHeight="1">
      <c r="I108" s="9"/>
    </row>
    <row r="109" ht="12" customHeight="1">
      <c r="I109" s="9"/>
    </row>
    <row r="110" ht="12" customHeight="1">
      <c r="I110" s="9"/>
    </row>
    <row r="111" ht="12" customHeight="1">
      <c r="I111" s="9"/>
    </row>
    <row r="112" ht="12" customHeight="1">
      <c r="I112" s="9"/>
    </row>
    <row r="113" ht="12" customHeight="1">
      <c r="I113" s="9"/>
    </row>
    <row r="114" ht="12" customHeight="1">
      <c r="I114" s="9"/>
    </row>
    <row r="115" ht="12" customHeight="1">
      <c r="I115" s="9"/>
    </row>
    <row r="116" ht="12" customHeight="1">
      <c r="I116" s="9"/>
    </row>
    <row r="117" ht="12" customHeight="1">
      <c r="I117" s="9"/>
    </row>
    <row r="118" ht="12" customHeight="1">
      <c r="I118" s="9"/>
    </row>
    <row r="119" ht="12" customHeight="1">
      <c r="I119" s="9"/>
    </row>
    <row r="120" ht="12" customHeight="1">
      <c r="I120" s="9"/>
    </row>
    <row r="121" ht="12" customHeight="1">
      <c r="I121" s="9"/>
    </row>
    <row r="122" ht="12" customHeight="1">
      <c r="I122" s="9"/>
    </row>
    <row r="123" ht="12" customHeight="1">
      <c r="I123" s="9"/>
    </row>
    <row r="124" ht="12" customHeight="1">
      <c r="I124" s="9"/>
    </row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D2" sqref="D2"/>
    </sheetView>
  </sheetViews>
  <sheetFormatPr defaultColWidth="11.421875" defaultRowHeight="12.75"/>
  <cols>
    <col min="3" max="3" width="25.421875" style="0" customWidth="1"/>
    <col min="4" max="4" width="13.57421875" style="30" customWidth="1"/>
    <col min="5" max="5" width="13.140625" style="0" customWidth="1"/>
    <col min="6" max="6" width="12.140625" style="0" customWidth="1"/>
    <col min="7" max="8" width="7.8515625" style="0" customWidth="1"/>
    <col min="9" max="9" width="7.8515625" style="3" customWidth="1"/>
  </cols>
  <sheetData>
    <row r="2" spans="1:9" ht="12" customHeight="1">
      <c r="A2" s="26"/>
      <c r="B2" s="27"/>
      <c r="C2" s="27" t="s">
        <v>214</v>
      </c>
      <c r="D2" s="32">
        <v>2005</v>
      </c>
      <c r="E2" s="27">
        <v>2006</v>
      </c>
      <c r="F2" s="27" t="s">
        <v>215</v>
      </c>
      <c r="G2" s="27" t="s">
        <v>208</v>
      </c>
      <c r="H2" s="27" t="s">
        <v>212</v>
      </c>
      <c r="I2" s="28" t="s">
        <v>216</v>
      </c>
    </row>
    <row r="3" spans="2:9" ht="12" customHeight="1">
      <c r="B3" s="23">
        <v>22612</v>
      </c>
      <c r="C3" s="24" t="s">
        <v>32</v>
      </c>
      <c r="D3" s="25">
        <v>6200</v>
      </c>
      <c r="E3" s="25">
        <v>24000</v>
      </c>
      <c r="F3" s="25">
        <v>17800</v>
      </c>
      <c r="G3" s="13">
        <f>E3/E$99</f>
        <v>0.0005307832148654686</v>
      </c>
      <c r="H3" s="13">
        <f>F3/$F$99</f>
        <v>0.004664325943056468</v>
      </c>
      <c r="I3" s="16">
        <f aca="true" t="shared" si="0" ref="I3:I34">IF(D3=0,0,F3/D3)</f>
        <v>2.870967741935484</v>
      </c>
    </row>
    <row r="4" spans="2:9" ht="12" customHeight="1">
      <c r="B4" s="20">
        <v>34200</v>
      </c>
      <c r="C4" s="21" t="s">
        <v>3</v>
      </c>
      <c r="D4" s="22">
        <v>50000</v>
      </c>
      <c r="E4" s="22">
        <v>150000</v>
      </c>
      <c r="F4" s="22">
        <v>100000</v>
      </c>
      <c r="G4" s="13">
        <f aca="true" t="shared" si="1" ref="G4:G67">E4/E$99</f>
        <v>0.0033173950929091785</v>
      </c>
      <c r="H4" s="13">
        <f aca="true" t="shared" si="2" ref="H4:H67">F4/$F$99</f>
        <v>0.026204078331777913</v>
      </c>
      <c r="I4" s="16">
        <f t="shared" si="0"/>
        <v>2</v>
      </c>
    </row>
    <row r="5" spans="2:9" ht="12" customHeight="1">
      <c r="B5" s="20">
        <v>13100</v>
      </c>
      <c r="C5" s="21" t="s">
        <v>74</v>
      </c>
      <c r="D5" s="22">
        <v>153129.7578125</v>
      </c>
      <c r="E5" s="22">
        <v>315355</v>
      </c>
      <c r="F5" s="22">
        <v>162225.2421875</v>
      </c>
      <c r="G5" s="13">
        <f t="shared" si="1"/>
        <v>0.006974380863495827</v>
      </c>
      <c r="H5" s="13">
        <f t="shared" si="2"/>
        <v>0.04250962953672893</v>
      </c>
      <c r="I5" s="16">
        <f t="shared" si="0"/>
        <v>1.059397236075675</v>
      </c>
    </row>
    <row r="6" spans="2:9" ht="12" customHeight="1">
      <c r="B6" s="20">
        <v>48100</v>
      </c>
      <c r="C6" s="21" t="s">
        <v>133</v>
      </c>
      <c r="D6" s="22">
        <v>5782</v>
      </c>
      <c r="E6" s="22">
        <v>11900</v>
      </c>
      <c r="F6" s="22">
        <v>6118</v>
      </c>
      <c r="G6" s="13">
        <f t="shared" si="1"/>
        <v>0.0002631800107041282</v>
      </c>
      <c r="H6" s="13">
        <f t="shared" si="2"/>
        <v>0.0016031655123381727</v>
      </c>
      <c r="I6" s="16">
        <f t="shared" si="0"/>
        <v>1.0581113801452784</v>
      </c>
    </row>
    <row r="7" spans="2:9" ht="12" customHeight="1">
      <c r="B7" s="20">
        <v>48008</v>
      </c>
      <c r="C7" s="21" t="s">
        <v>90</v>
      </c>
      <c r="D7" s="22">
        <v>100000</v>
      </c>
      <c r="E7" s="22">
        <v>167000</v>
      </c>
      <c r="F7" s="22">
        <v>67000</v>
      </c>
      <c r="G7" s="13">
        <f t="shared" si="1"/>
        <v>0.0036933665367722187</v>
      </c>
      <c r="H7" s="13">
        <f t="shared" si="2"/>
        <v>0.017556732482291202</v>
      </c>
      <c r="I7" s="16">
        <f t="shared" si="0"/>
        <v>0.67</v>
      </c>
    </row>
    <row r="8" spans="2:9" ht="12" customHeight="1">
      <c r="B8" s="20">
        <v>91300</v>
      </c>
      <c r="C8" s="21" t="s">
        <v>9</v>
      </c>
      <c r="D8" s="22">
        <v>1728344.125</v>
      </c>
      <c r="E8" s="22">
        <v>2874550</v>
      </c>
      <c r="F8" s="22">
        <v>1146205.875</v>
      </c>
      <c r="G8" s="13">
        <f t="shared" si="1"/>
        <v>0.0635734537621472</v>
      </c>
      <c r="H8" s="13">
        <f t="shared" si="2"/>
        <v>0.30035268532844045</v>
      </c>
      <c r="I8" s="16">
        <f t="shared" si="0"/>
        <v>0.6631815148502327</v>
      </c>
    </row>
    <row r="9" spans="2:9" ht="12" customHeight="1">
      <c r="B9" s="20">
        <v>14100</v>
      </c>
      <c r="C9" s="21" t="s">
        <v>68</v>
      </c>
      <c r="D9" s="22">
        <v>60000</v>
      </c>
      <c r="E9" s="22">
        <v>89933</v>
      </c>
      <c r="F9" s="22">
        <v>29933</v>
      </c>
      <c r="G9" s="13">
        <f t="shared" si="1"/>
        <v>0.0019889552859373412</v>
      </c>
      <c r="H9" s="13">
        <f t="shared" si="2"/>
        <v>0.007843666767051083</v>
      </c>
      <c r="I9" s="16">
        <f t="shared" si="0"/>
        <v>0.49888333333333335</v>
      </c>
    </row>
    <row r="10" spans="2:9" ht="12" customHeight="1">
      <c r="B10" s="20">
        <v>22715</v>
      </c>
      <c r="C10" s="21" t="s">
        <v>124</v>
      </c>
      <c r="D10" s="22">
        <v>350000</v>
      </c>
      <c r="E10" s="22">
        <v>521000</v>
      </c>
      <c r="F10" s="22">
        <v>171000</v>
      </c>
      <c r="G10" s="13">
        <f t="shared" si="1"/>
        <v>0.01152241895603788</v>
      </c>
      <c r="H10" s="13">
        <f t="shared" si="2"/>
        <v>0.044808973947340236</v>
      </c>
      <c r="I10" s="16">
        <f t="shared" si="0"/>
        <v>0.48857142857142855</v>
      </c>
    </row>
    <row r="11" spans="2:9" ht="12" customHeight="1">
      <c r="B11" s="20">
        <v>22201</v>
      </c>
      <c r="C11" s="21" t="s">
        <v>29</v>
      </c>
      <c r="D11" s="22">
        <v>93000</v>
      </c>
      <c r="E11" s="22">
        <v>123000</v>
      </c>
      <c r="F11" s="22">
        <v>30000</v>
      </c>
      <c r="G11" s="13">
        <f t="shared" si="1"/>
        <v>0.0027202639761855266</v>
      </c>
      <c r="H11" s="13">
        <f t="shared" si="2"/>
        <v>0.007861223499533374</v>
      </c>
      <c r="I11" s="16">
        <f t="shared" si="0"/>
        <v>0.3225806451612903</v>
      </c>
    </row>
    <row r="12" spans="2:9" ht="12" customHeight="1">
      <c r="B12" s="20">
        <v>48002</v>
      </c>
      <c r="C12" s="21" t="s">
        <v>87</v>
      </c>
      <c r="D12" s="22">
        <v>217000</v>
      </c>
      <c r="E12" s="22">
        <v>284000</v>
      </c>
      <c r="F12" s="22">
        <v>67000</v>
      </c>
      <c r="G12" s="13">
        <f t="shared" si="1"/>
        <v>0.0062809347092413785</v>
      </c>
      <c r="H12" s="13">
        <f t="shared" si="2"/>
        <v>0.017556732482291202</v>
      </c>
      <c r="I12" s="16">
        <f t="shared" si="0"/>
        <v>0.3087557603686636</v>
      </c>
    </row>
    <row r="13" spans="2:9" ht="12" customHeight="1">
      <c r="B13" s="20">
        <v>22110</v>
      </c>
      <c r="C13" s="21" t="s">
        <v>107</v>
      </c>
      <c r="D13" s="22">
        <v>54000</v>
      </c>
      <c r="E13" s="22">
        <v>70000</v>
      </c>
      <c r="F13" s="22">
        <v>16000</v>
      </c>
      <c r="G13" s="13">
        <f t="shared" si="1"/>
        <v>0.0015481177100242834</v>
      </c>
      <c r="H13" s="13">
        <f t="shared" si="2"/>
        <v>0.004192652533084466</v>
      </c>
      <c r="I13" s="16">
        <f t="shared" si="0"/>
        <v>0.2962962962962963</v>
      </c>
    </row>
    <row r="14" spans="2:9" ht="12" customHeight="1">
      <c r="B14" s="20">
        <v>22103</v>
      </c>
      <c r="C14" s="21" t="s">
        <v>39</v>
      </c>
      <c r="D14" s="22">
        <v>77000</v>
      </c>
      <c r="E14" s="22">
        <v>97000</v>
      </c>
      <c r="F14" s="22">
        <v>20000</v>
      </c>
      <c r="G14" s="13">
        <f t="shared" si="1"/>
        <v>0.0021452488267479355</v>
      </c>
      <c r="H14" s="13">
        <f t="shared" si="2"/>
        <v>0.005240815666355583</v>
      </c>
      <c r="I14" s="16">
        <f t="shared" si="0"/>
        <v>0.2597402597402597</v>
      </c>
    </row>
    <row r="15" spans="2:9" ht="12" customHeight="1">
      <c r="B15" s="20">
        <v>15002</v>
      </c>
      <c r="C15" s="21" t="s">
        <v>75</v>
      </c>
      <c r="D15" s="22">
        <v>8208.740234375</v>
      </c>
      <c r="E15" s="22">
        <v>10273</v>
      </c>
      <c r="F15" s="22">
        <v>2064.259765625</v>
      </c>
      <c r="G15" s="13">
        <f t="shared" si="1"/>
        <v>0.00022719733192970662</v>
      </c>
      <c r="H15" s="13">
        <f t="shared" si="2"/>
        <v>0.0005409202459557502</v>
      </c>
      <c r="I15" s="16">
        <f t="shared" si="0"/>
        <v>0.2514709573803646</v>
      </c>
    </row>
    <row r="16" spans="2:9" ht="12" customHeight="1">
      <c r="B16" s="20">
        <v>46703</v>
      </c>
      <c r="C16" s="21" t="s">
        <v>149</v>
      </c>
      <c r="D16" s="22">
        <v>4000</v>
      </c>
      <c r="E16" s="22">
        <v>5000</v>
      </c>
      <c r="F16" s="22">
        <v>1000</v>
      </c>
      <c r="G16" s="13">
        <f t="shared" si="1"/>
        <v>0.00011057983643030596</v>
      </c>
      <c r="H16" s="13">
        <f t="shared" si="2"/>
        <v>0.00026204078331777914</v>
      </c>
      <c r="I16" s="16">
        <f t="shared" si="0"/>
        <v>0.25</v>
      </c>
    </row>
    <row r="17" spans="2:9" ht="12" customHeight="1">
      <c r="B17" s="20">
        <v>15101</v>
      </c>
      <c r="C17" s="21" t="s">
        <v>51</v>
      </c>
      <c r="D17" s="22">
        <v>40200</v>
      </c>
      <c r="E17" s="22">
        <v>50000</v>
      </c>
      <c r="F17" s="22">
        <v>9800</v>
      </c>
      <c r="G17" s="13">
        <f t="shared" si="1"/>
        <v>0.0011057983643030596</v>
      </c>
      <c r="H17" s="13">
        <f t="shared" si="2"/>
        <v>0.0025679996765142358</v>
      </c>
      <c r="I17" s="16">
        <f t="shared" si="0"/>
        <v>0.24378109452736318</v>
      </c>
    </row>
    <row r="18" spans="2:9" ht="12" customHeight="1">
      <c r="B18" s="20">
        <v>21400</v>
      </c>
      <c r="C18" s="21" t="s">
        <v>58</v>
      </c>
      <c r="D18" s="22">
        <v>5200</v>
      </c>
      <c r="E18" s="22">
        <v>6400</v>
      </c>
      <c r="F18" s="22">
        <v>1200</v>
      </c>
      <c r="G18" s="13">
        <f t="shared" si="1"/>
        <v>0.00014154219063079162</v>
      </c>
      <c r="H18" s="13">
        <f t="shared" si="2"/>
        <v>0.00031444893998133495</v>
      </c>
      <c r="I18" s="16">
        <f t="shared" si="0"/>
        <v>0.23076923076923078</v>
      </c>
    </row>
    <row r="19" spans="2:9" ht="12" customHeight="1">
      <c r="B19" s="20">
        <v>48003</v>
      </c>
      <c r="C19" s="21" t="s">
        <v>88</v>
      </c>
      <c r="D19" s="22">
        <v>60000</v>
      </c>
      <c r="E19" s="22">
        <v>71500</v>
      </c>
      <c r="F19" s="22">
        <v>11500</v>
      </c>
      <c r="G19" s="13">
        <f t="shared" si="1"/>
        <v>0.0015812916609533752</v>
      </c>
      <c r="H19" s="13">
        <f t="shared" si="2"/>
        <v>0.00301346900815446</v>
      </c>
      <c r="I19" s="16">
        <f t="shared" si="0"/>
        <v>0.19166666666666668</v>
      </c>
    </row>
    <row r="20" spans="2:9" ht="12" customHeight="1">
      <c r="B20" s="20">
        <v>22709</v>
      </c>
      <c r="C20" s="21" t="s">
        <v>18</v>
      </c>
      <c r="D20" s="22">
        <v>6122096.1875</v>
      </c>
      <c r="E20" s="22">
        <v>7060927</v>
      </c>
      <c r="F20" s="22">
        <v>938830.8125</v>
      </c>
      <c r="G20" s="13">
        <f t="shared" si="1"/>
        <v>0.15615923054126618</v>
      </c>
      <c r="H20" s="13">
        <f t="shared" si="2"/>
        <v>0.24601196151036703</v>
      </c>
      <c r="I20" s="16">
        <f t="shared" si="0"/>
        <v>0.15335120255328397</v>
      </c>
    </row>
    <row r="21" spans="2:9" ht="12" customHeight="1">
      <c r="B21" s="20">
        <v>46401</v>
      </c>
      <c r="C21" s="21" t="s">
        <v>125</v>
      </c>
      <c r="D21" s="22">
        <v>1320266.5</v>
      </c>
      <c r="E21" s="22">
        <v>1492981</v>
      </c>
      <c r="F21" s="22">
        <v>172714.5</v>
      </c>
      <c r="G21" s="13">
        <f t="shared" si="1"/>
        <v>0.033018718954710924</v>
      </c>
      <c r="H21" s="13">
        <f t="shared" si="2"/>
        <v>0.04525824287033856</v>
      </c>
      <c r="I21" s="16">
        <f t="shared" si="0"/>
        <v>0.13081790683926314</v>
      </c>
    </row>
    <row r="22" spans="2:9" ht="12" customHeight="1">
      <c r="B22" s="20">
        <v>22708</v>
      </c>
      <c r="C22" s="21" t="s">
        <v>201</v>
      </c>
      <c r="D22" s="22">
        <v>600000</v>
      </c>
      <c r="E22" s="22">
        <v>678000</v>
      </c>
      <c r="F22" s="22">
        <v>78000</v>
      </c>
      <c r="G22" s="13">
        <f t="shared" si="1"/>
        <v>0.014994625819949488</v>
      </c>
      <c r="H22" s="13">
        <f t="shared" si="2"/>
        <v>0.020439181098786775</v>
      </c>
      <c r="I22" s="16">
        <f t="shared" si="0"/>
        <v>0.13</v>
      </c>
    </row>
    <row r="23" spans="2:9" ht="12" customHeight="1">
      <c r="B23" s="20">
        <v>10000</v>
      </c>
      <c r="C23" s="21" t="s">
        <v>11</v>
      </c>
      <c r="D23" s="22">
        <v>362875.8125</v>
      </c>
      <c r="E23" s="22">
        <v>402956</v>
      </c>
      <c r="F23" s="22">
        <v>40080.1875</v>
      </c>
      <c r="G23" s="13">
        <f t="shared" si="1"/>
        <v>0.008911761713722073</v>
      </c>
      <c r="H23" s="13">
        <f t="shared" si="2"/>
        <v>0.01050264372802346</v>
      </c>
      <c r="I23" s="16">
        <f t="shared" si="0"/>
        <v>0.11045152671893776</v>
      </c>
    </row>
    <row r="24" spans="2:9" ht="12" customHeight="1">
      <c r="B24" s="20">
        <v>20600</v>
      </c>
      <c r="C24" s="21" t="s">
        <v>45</v>
      </c>
      <c r="D24" s="22">
        <v>138500</v>
      </c>
      <c r="E24" s="22">
        <v>150000</v>
      </c>
      <c r="F24" s="22">
        <v>11500</v>
      </c>
      <c r="G24" s="13">
        <f t="shared" si="1"/>
        <v>0.0033173950929091785</v>
      </c>
      <c r="H24" s="13">
        <f t="shared" si="2"/>
        <v>0.00301346900815446</v>
      </c>
      <c r="I24" s="16">
        <f t="shared" si="0"/>
        <v>0.08303249097472924</v>
      </c>
    </row>
    <row r="25" spans="2:9" ht="12" customHeight="1">
      <c r="B25" s="20">
        <v>15100</v>
      </c>
      <c r="C25" s="21" t="s">
        <v>26</v>
      </c>
      <c r="D25" s="22">
        <v>184100</v>
      </c>
      <c r="E25" s="22">
        <v>199000</v>
      </c>
      <c r="F25" s="22">
        <v>14900</v>
      </c>
      <c r="G25" s="13">
        <f t="shared" si="1"/>
        <v>0.004401077489926177</v>
      </c>
      <c r="H25" s="13">
        <f t="shared" si="2"/>
        <v>0.0039044076714349093</v>
      </c>
      <c r="I25" s="16">
        <f t="shared" si="0"/>
        <v>0.08093427485062465</v>
      </c>
    </row>
    <row r="26" spans="2:9" ht="12" customHeight="1">
      <c r="B26" s="20">
        <v>48903</v>
      </c>
      <c r="C26" s="21" t="s">
        <v>91</v>
      </c>
      <c r="D26" s="22">
        <v>145585</v>
      </c>
      <c r="E26" s="22">
        <v>154848</v>
      </c>
      <c r="F26" s="22">
        <v>9263</v>
      </c>
      <c r="G26" s="13">
        <f t="shared" si="1"/>
        <v>0.003424613302312003</v>
      </c>
      <c r="H26" s="13">
        <f t="shared" si="2"/>
        <v>0.002427283775872588</v>
      </c>
      <c r="I26" s="16">
        <f t="shared" si="0"/>
        <v>0.0636260603770993</v>
      </c>
    </row>
    <row r="27" spans="2:9" ht="12" customHeight="1">
      <c r="B27" s="20">
        <v>12000</v>
      </c>
      <c r="C27" s="21" t="s">
        <v>23</v>
      </c>
      <c r="D27" s="22">
        <v>3534285.736328125</v>
      </c>
      <c r="E27" s="22">
        <v>3758194</v>
      </c>
      <c r="F27" s="22">
        <v>223908.263671875</v>
      </c>
      <c r="G27" s="13">
        <f t="shared" si="1"/>
        <v>0.08311609555867144</v>
      </c>
      <c r="H27" s="13">
        <f t="shared" si="2"/>
        <v>0.05867309680390195</v>
      </c>
      <c r="I27" s="16">
        <f t="shared" si="0"/>
        <v>0.0633531865775233</v>
      </c>
    </row>
    <row r="28" spans="2:9" ht="12" customHeight="1">
      <c r="B28" s="20">
        <v>20400</v>
      </c>
      <c r="C28" s="21" t="s">
        <v>13</v>
      </c>
      <c r="D28" s="22">
        <v>148265.1171875</v>
      </c>
      <c r="E28" s="22">
        <v>157411</v>
      </c>
      <c r="F28" s="22">
        <v>9145.8828125</v>
      </c>
      <c r="G28" s="13">
        <f t="shared" si="1"/>
        <v>0.003481296526466178</v>
      </c>
      <c r="H28" s="13">
        <f t="shared" si="2"/>
        <v>0.002396594296320113</v>
      </c>
      <c r="I28" s="16">
        <f t="shared" si="0"/>
        <v>0.061686005353058695</v>
      </c>
    </row>
    <row r="29" spans="2:9" ht="12" customHeight="1">
      <c r="B29" s="20">
        <v>22609</v>
      </c>
      <c r="C29" s="21" t="s">
        <v>17</v>
      </c>
      <c r="D29" s="22">
        <v>1379168.6484375</v>
      </c>
      <c r="E29" s="22">
        <v>1461196</v>
      </c>
      <c r="F29" s="22">
        <v>82027.3515625</v>
      </c>
      <c r="G29" s="13">
        <f t="shared" si="1"/>
        <v>0.03231576293452347</v>
      </c>
      <c r="H29" s="13">
        <f t="shared" si="2"/>
        <v>0.021494511456920353</v>
      </c>
      <c r="I29" s="16">
        <f t="shared" si="0"/>
        <v>0.05947593983914234</v>
      </c>
    </row>
    <row r="30" spans="2:9" ht="12" customHeight="1">
      <c r="B30" s="20">
        <v>22711</v>
      </c>
      <c r="C30" s="21" t="s">
        <v>177</v>
      </c>
      <c r="D30" s="22">
        <v>153003.53125</v>
      </c>
      <c r="E30" s="22">
        <v>159200</v>
      </c>
      <c r="F30" s="22">
        <v>6196.46875</v>
      </c>
      <c r="G30" s="13">
        <f t="shared" si="1"/>
        <v>0.0035208619919409414</v>
      </c>
      <c r="H30" s="13">
        <f t="shared" si="2"/>
        <v>0.0016237275250541399</v>
      </c>
      <c r="I30" s="16">
        <f t="shared" si="0"/>
        <v>0.04049886103527431</v>
      </c>
    </row>
    <row r="31" spans="2:9" ht="12" customHeight="1">
      <c r="B31" s="20">
        <v>12100</v>
      </c>
      <c r="C31" s="21" t="s">
        <v>48</v>
      </c>
      <c r="D31" s="22">
        <v>4164479.4970703125</v>
      </c>
      <c r="E31" s="22">
        <v>4330832</v>
      </c>
      <c r="F31" s="22">
        <v>166352.5029296875</v>
      </c>
      <c r="G31" s="13">
        <f t="shared" si="1"/>
        <v>0.09578053883342695</v>
      </c>
      <c r="H31" s="13">
        <f t="shared" si="2"/>
        <v>0.043591140174568464</v>
      </c>
      <c r="I31" s="16">
        <f t="shared" si="0"/>
        <v>0.03994556895926983</v>
      </c>
    </row>
    <row r="32" spans="2:9" ht="12" customHeight="1">
      <c r="B32" s="20">
        <v>48001</v>
      </c>
      <c r="C32" s="21" t="s">
        <v>76</v>
      </c>
      <c r="D32" s="22">
        <v>371600</v>
      </c>
      <c r="E32" s="22">
        <v>386300</v>
      </c>
      <c r="F32" s="22">
        <v>14700</v>
      </c>
      <c r="G32" s="13">
        <f t="shared" si="1"/>
        <v>0.008543398162605438</v>
      </c>
      <c r="H32" s="13">
        <f t="shared" si="2"/>
        <v>0.003851999514771353</v>
      </c>
      <c r="I32" s="16">
        <f t="shared" si="0"/>
        <v>0.039558665231431644</v>
      </c>
    </row>
    <row r="33" spans="2:9" ht="12" customHeight="1">
      <c r="B33" s="20">
        <v>13002</v>
      </c>
      <c r="C33" s="21" t="s">
        <v>49</v>
      </c>
      <c r="D33" s="22">
        <v>1139794.4765625</v>
      </c>
      <c r="E33" s="22">
        <v>1183997</v>
      </c>
      <c r="F33" s="22">
        <v>44202.5234375</v>
      </c>
      <c r="G33" s="13">
        <f t="shared" si="1"/>
        <v>0.026185238918794592</v>
      </c>
      <c r="H33" s="13">
        <f t="shared" si="2"/>
        <v>0.011582863866184992</v>
      </c>
      <c r="I33" s="16">
        <f t="shared" si="0"/>
        <v>0.03878113497339464</v>
      </c>
    </row>
    <row r="34" spans="2:9" ht="12" customHeight="1">
      <c r="B34" s="20">
        <v>46601</v>
      </c>
      <c r="C34" s="21" t="s">
        <v>138</v>
      </c>
      <c r="D34" s="22">
        <v>2600</v>
      </c>
      <c r="E34" s="22">
        <v>2700</v>
      </c>
      <c r="F34" s="22">
        <v>100</v>
      </c>
      <c r="G34" s="13">
        <f t="shared" si="1"/>
        <v>5.971311167236521E-05</v>
      </c>
      <c r="H34" s="13">
        <f t="shared" si="2"/>
        <v>2.6204078331777915E-05</v>
      </c>
      <c r="I34" s="16">
        <f t="shared" si="0"/>
        <v>0.038461538461538464</v>
      </c>
    </row>
    <row r="35" spans="2:9" ht="12" customHeight="1">
      <c r="B35" s="20">
        <v>22003</v>
      </c>
      <c r="C35" s="21" t="s">
        <v>131</v>
      </c>
      <c r="D35" s="22">
        <v>60000</v>
      </c>
      <c r="E35" s="22">
        <v>62240</v>
      </c>
      <c r="F35" s="22">
        <v>2240</v>
      </c>
      <c r="G35" s="13">
        <f t="shared" si="1"/>
        <v>0.0013764978038844486</v>
      </c>
      <c r="H35" s="13">
        <f t="shared" si="2"/>
        <v>0.0005869713546318252</v>
      </c>
      <c r="I35" s="16">
        <f aca="true" t="shared" si="3" ref="I35:I66">IF(D35=0,0,F35/D35)</f>
        <v>0.037333333333333336</v>
      </c>
    </row>
    <row r="36" spans="2:9" ht="12" customHeight="1">
      <c r="B36" s="20">
        <v>22710</v>
      </c>
      <c r="C36" s="21" t="s">
        <v>123</v>
      </c>
      <c r="D36" s="22">
        <v>3474000</v>
      </c>
      <c r="E36" s="22">
        <v>3596000</v>
      </c>
      <c r="F36" s="22">
        <v>122000</v>
      </c>
      <c r="G36" s="13">
        <f t="shared" si="1"/>
        <v>0.07952901836067604</v>
      </c>
      <c r="H36" s="13">
        <f t="shared" si="2"/>
        <v>0.031968975564769055</v>
      </c>
      <c r="I36" s="16">
        <f t="shared" si="3"/>
        <v>0.03511801957397812</v>
      </c>
    </row>
    <row r="37" spans="2:9" ht="12" customHeight="1">
      <c r="B37" s="20">
        <v>22713</v>
      </c>
      <c r="C37" s="21" t="s">
        <v>84</v>
      </c>
      <c r="D37" s="22">
        <v>239520</v>
      </c>
      <c r="E37" s="22">
        <v>247900</v>
      </c>
      <c r="F37" s="22">
        <v>8380</v>
      </c>
      <c r="G37" s="13">
        <f t="shared" si="1"/>
        <v>0.005482548290214569</v>
      </c>
      <c r="H37" s="13">
        <f t="shared" si="2"/>
        <v>0.002195901764202989</v>
      </c>
      <c r="I37" s="16">
        <f t="shared" si="3"/>
        <v>0.03498663994655979</v>
      </c>
    </row>
    <row r="38" spans="2:9" ht="12" customHeight="1">
      <c r="B38" s="20">
        <v>48007</v>
      </c>
      <c r="C38" s="21" t="s">
        <v>89</v>
      </c>
      <c r="D38" s="22">
        <v>60000</v>
      </c>
      <c r="E38" s="22">
        <v>62010</v>
      </c>
      <c r="F38" s="22">
        <v>2010</v>
      </c>
      <c r="G38" s="13">
        <f t="shared" si="1"/>
        <v>0.0013714111314086545</v>
      </c>
      <c r="H38" s="13">
        <f t="shared" si="2"/>
        <v>0.000526701974468736</v>
      </c>
      <c r="I38" s="16">
        <f t="shared" si="3"/>
        <v>0.0335</v>
      </c>
    </row>
    <row r="39" spans="2:9" ht="12" customHeight="1">
      <c r="B39" s="20">
        <v>48000</v>
      </c>
      <c r="C39" s="21" t="s">
        <v>111</v>
      </c>
      <c r="D39" s="22">
        <v>54300</v>
      </c>
      <c r="E39" s="22">
        <v>56000</v>
      </c>
      <c r="F39" s="22">
        <v>1700</v>
      </c>
      <c r="G39" s="13">
        <f t="shared" si="1"/>
        <v>0.0012384941680194266</v>
      </c>
      <c r="H39" s="13">
        <f t="shared" si="2"/>
        <v>0.00044546933164022455</v>
      </c>
      <c r="I39" s="16">
        <f t="shared" si="3"/>
        <v>0.03130755064456722</v>
      </c>
    </row>
    <row r="40" spans="2:9" ht="12" customHeight="1">
      <c r="B40" s="20">
        <v>22700</v>
      </c>
      <c r="C40" s="21" t="s">
        <v>41</v>
      </c>
      <c r="D40" s="22">
        <v>2290935.75</v>
      </c>
      <c r="E40" s="22">
        <v>2359664</v>
      </c>
      <c r="F40" s="22">
        <v>68728.25</v>
      </c>
      <c r="G40" s="13">
        <f t="shared" si="1"/>
        <v>0.05218625183009629</v>
      </c>
      <c r="H40" s="13">
        <f t="shared" si="2"/>
        <v>0.018009604466060154</v>
      </c>
      <c r="I40" s="16">
        <f t="shared" si="3"/>
        <v>0.030000077479257113</v>
      </c>
    </row>
    <row r="41" spans="2:9" ht="12" customHeight="1">
      <c r="B41" s="20">
        <v>46700</v>
      </c>
      <c r="C41" s="21" t="s">
        <v>193</v>
      </c>
      <c r="D41" s="22">
        <v>259100</v>
      </c>
      <c r="E41" s="22">
        <v>266873</v>
      </c>
      <c r="F41" s="22">
        <v>7773</v>
      </c>
      <c r="G41" s="13">
        <f t="shared" si="1"/>
        <v>0.005902154537533008</v>
      </c>
      <c r="H41" s="13">
        <f t="shared" si="2"/>
        <v>0.0020368430087290973</v>
      </c>
      <c r="I41" s="16">
        <f t="shared" si="3"/>
        <v>0.03</v>
      </c>
    </row>
    <row r="42" spans="2:9" ht="12" customHeight="1">
      <c r="B42" s="20">
        <v>22600</v>
      </c>
      <c r="C42" s="21" t="s">
        <v>119</v>
      </c>
      <c r="D42" s="22">
        <v>210000</v>
      </c>
      <c r="E42" s="22">
        <v>216300</v>
      </c>
      <c r="F42" s="22">
        <v>6300</v>
      </c>
      <c r="G42" s="13">
        <f t="shared" si="1"/>
        <v>0.004783683723975036</v>
      </c>
      <c r="H42" s="13">
        <f t="shared" si="2"/>
        <v>0.0016508569349020085</v>
      </c>
      <c r="I42" s="16">
        <f t="shared" si="3"/>
        <v>0.03</v>
      </c>
    </row>
    <row r="43" spans="2:9" ht="12" customHeight="1">
      <c r="B43" s="20">
        <v>22400</v>
      </c>
      <c r="C43" s="21" t="s">
        <v>30</v>
      </c>
      <c r="D43" s="22">
        <v>202000</v>
      </c>
      <c r="E43" s="22">
        <v>208060</v>
      </c>
      <c r="F43" s="22">
        <v>6060</v>
      </c>
      <c r="G43" s="13">
        <f t="shared" si="1"/>
        <v>0.004601448153537891</v>
      </c>
      <c r="H43" s="13">
        <f t="shared" si="2"/>
        <v>0.0015879671469057415</v>
      </c>
      <c r="I43" s="16">
        <f t="shared" si="3"/>
        <v>0.03</v>
      </c>
    </row>
    <row r="44" spans="2:9" ht="12" customHeight="1">
      <c r="B44" s="20">
        <v>22607</v>
      </c>
      <c r="C44" s="21" t="s">
        <v>153</v>
      </c>
      <c r="D44" s="22">
        <v>166000</v>
      </c>
      <c r="E44" s="22">
        <v>170980</v>
      </c>
      <c r="F44" s="22">
        <v>4980</v>
      </c>
      <c r="G44" s="13">
        <f t="shared" si="1"/>
        <v>0.0037813880865707424</v>
      </c>
      <c r="H44" s="13">
        <f t="shared" si="2"/>
        <v>0.0013049631009225402</v>
      </c>
      <c r="I44" s="16">
        <f t="shared" si="3"/>
        <v>0.03</v>
      </c>
    </row>
    <row r="45" spans="2:9" ht="12" customHeight="1">
      <c r="B45" s="20">
        <v>48905</v>
      </c>
      <c r="C45" s="21" t="s">
        <v>194</v>
      </c>
      <c r="D45" s="22">
        <v>12500</v>
      </c>
      <c r="E45" s="22">
        <v>12875</v>
      </c>
      <c r="F45" s="22">
        <v>375</v>
      </c>
      <c r="G45" s="13">
        <f t="shared" si="1"/>
        <v>0.00028474307880803785</v>
      </c>
      <c r="H45" s="13">
        <f t="shared" si="2"/>
        <v>9.826529374416718E-05</v>
      </c>
      <c r="I45" s="16">
        <f t="shared" si="3"/>
        <v>0.03</v>
      </c>
    </row>
    <row r="46" spans="2:9" ht="12" customHeight="1">
      <c r="B46" s="20">
        <v>22716</v>
      </c>
      <c r="C46" s="21" t="s">
        <v>160</v>
      </c>
      <c r="D46" s="22">
        <v>68250</v>
      </c>
      <c r="E46" s="22">
        <v>70297</v>
      </c>
      <c r="F46" s="22">
        <v>2047</v>
      </c>
      <c r="G46" s="13">
        <f t="shared" si="1"/>
        <v>0.0015546861523082435</v>
      </c>
      <c r="H46" s="13">
        <f t="shared" si="2"/>
        <v>0.0005363974834514939</v>
      </c>
      <c r="I46" s="16">
        <f t="shared" si="3"/>
        <v>0.029992673992673993</v>
      </c>
    </row>
    <row r="47" spans="2:9" ht="12" customHeight="1">
      <c r="B47" s="20">
        <v>22100</v>
      </c>
      <c r="C47" s="21" t="s">
        <v>148</v>
      </c>
      <c r="D47" s="22">
        <v>1051750</v>
      </c>
      <c r="E47" s="22">
        <v>1082520</v>
      </c>
      <c r="F47" s="22">
        <v>30770</v>
      </c>
      <c r="G47" s="13">
        <f t="shared" si="1"/>
        <v>0.02394097690650696</v>
      </c>
      <c r="H47" s="13">
        <f t="shared" si="2"/>
        <v>0.008062994902688064</v>
      </c>
      <c r="I47" s="16">
        <f t="shared" si="3"/>
        <v>0.029256001901592582</v>
      </c>
    </row>
    <row r="48" spans="2:9" ht="12" customHeight="1">
      <c r="B48" s="20">
        <v>23200</v>
      </c>
      <c r="C48" s="21" t="s">
        <v>20</v>
      </c>
      <c r="D48" s="22">
        <v>54400</v>
      </c>
      <c r="E48" s="22">
        <v>55700</v>
      </c>
      <c r="F48" s="22">
        <v>1300</v>
      </c>
      <c r="G48" s="13">
        <f t="shared" si="1"/>
        <v>0.0012318593778336082</v>
      </c>
      <c r="H48" s="13">
        <f t="shared" si="2"/>
        <v>0.00034065301831311286</v>
      </c>
      <c r="I48" s="16">
        <f t="shared" si="3"/>
        <v>0.02389705882352941</v>
      </c>
    </row>
    <row r="49" spans="2:9" ht="12" customHeight="1">
      <c r="B49" s="20">
        <v>11000</v>
      </c>
      <c r="C49" s="21" t="s">
        <v>12</v>
      </c>
      <c r="D49" s="22">
        <v>352716</v>
      </c>
      <c r="E49" s="22">
        <v>359770</v>
      </c>
      <c r="F49" s="22">
        <v>7054</v>
      </c>
      <c r="G49" s="13">
        <f t="shared" si="1"/>
        <v>0.007956661550506235</v>
      </c>
      <c r="H49" s="13">
        <f t="shared" si="2"/>
        <v>0.001848435685523614</v>
      </c>
      <c r="I49" s="16">
        <f t="shared" si="3"/>
        <v>0.01999909275451071</v>
      </c>
    </row>
    <row r="50" spans="2:9" ht="12" customHeight="1">
      <c r="B50" s="20">
        <v>48902</v>
      </c>
      <c r="C50" s="21" t="s">
        <v>135</v>
      </c>
      <c r="D50" s="22">
        <v>184100</v>
      </c>
      <c r="E50" s="22">
        <v>187760</v>
      </c>
      <c r="F50" s="22">
        <v>3660</v>
      </c>
      <c r="G50" s="13">
        <f t="shared" si="1"/>
        <v>0.0041524940176308495</v>
      </c>
      <c r="H50" s="13">
        <f t="shared" si="2"/>
        <v>0.0009590692669430717</v>
      </c>
      <c r="I50" s="16">
        <f t="shared" si="3"/>
        <v>0.019880499728408475</v>
      </c>
    </row>
    <row r="51" spans="2:9" ht="12" customHeight="1">
      <c r="B51" s="20">
        <v>20200</v>
      </c>
      <c r="C51" s="21" t="s">
        <v>94</v>
      </c>
      <c r="D51" s="22">
        <v>132100</v>
      </c>
      <c r="E51" s="22">
        <v>134678</v>
      </c>
      <c r="F51" s="22">
        <v>2578</v>
      </c>
      <c r="G51" s="13">
        <f t="shared" si="1"/>
        <v>0.002978534242152149</v>
      </c>
      <c r="H51" s="13">
        <f t="shared" si="2"/>
        <v>0.0006755411393932346</v>
      </c>
      <c r="I51" s="16">
        <f t="shared" si="3"/>
        <v>0.01951551854655564</v>
      </c>
    </row>
    <row r="52" spans="2:9" ht="12" customHeight="1">
      <c r="B52" s="20">
        <v>22109</v>
      </c>
      <c r="C52" s="21" t="s">
        <v>54</v>
      </c>
      <c r="D52" s="22">
        <v>145708</v>
      </c>
      <c r="E52" s="22">
        <v>148206</v>
      </c>
      <c r="F52" s="22">
        <v>2498</v>
      </c>
      <c r="G52" s="13">
        <f t="shared" si="1"/>
        <v>0.0032777190475979847</v>
      </c>
      <c r="H52" s="13">
        <f t="shared" si="2"/>
        <v>0.0006545778767278122</v>
      </c>
      <c r="I52" s="16">
        <f t="shared" si="3"/>
        <v>0.01714387679468526</v>
      </c>
    </row>
    <row r="53" spans="2:9" ht="12" customHeight="1">
      <c r="B53" s="20">
        <v>21800</v>
      </c>
      <c r="C53" s="21" t="s">
        <v>36</v>
      </c>
      <c r="D53" s="22">
        <v>695000</v>
      </c>
      <c r="E53" s="22">
        <v>702500</v>
      </c>
      <c r="F53" s="22">
        <v>7500</v>
      </c>
      <c r="G53" s="13">
        <f t="shared" si="1"/>
        <v>0.015536467018457987</v>
      </c>
      <c r="H53" s="13">
        <f t="shared" si="2"/>
        <v>0.0019653058748833434</v>
      </c>
      <c r="I53" s="16">
        <f t="shared" si="3"/>
        <v>0.01079136690647482</v>
      </c>
    </row>
    <row r="54" spans="2:9" ht="12" customHeight="1">
      <c r="B54" s="20">
        <v>16000</v>
      </c>
      <c r="C54" s="21" t="s">
        <v>62</v>
      </c>
      <c r="D54" s="22">
        <v>3000000</v>
      </c>
      <c r="E54" s="22">
        <v>3020000</v>
      </c>
      <c r="F54" s="22">
        <v>20000</v>
      </c>
      <c r="G54" s="13">
        <f t="shared" si="1"/>
        <v>0.06679022120390479</v>
      </c>
      <c r="H54" s="13">
        <f t="shared" si="2"/>
        <v>0.005240815666355583</v>
      </c>
      <c r="I54" s="16">
        <f t="shared" si="3"/>
        <v>0.006666666666666667</v>
      </c>
    </row>
    <row r="55" spans="2:9" ht="12" customHeight="1">
      <c r="B55" s="20">
        <v>22000</v>
      </c>
      <c r="C55" s="21" t="s">
        <v>27</v>
      </c>
      <c r="D55" s="22">
        <v>133250</v>
      </c>
      <c r="E55" s="22">
        <v>133440</v>
      </c>
      <c r="F55" s="22">
        <v>190</v>
      </c>
      <c r="G55" s="13">
        <f t="shared" si="1"/>
        <v>0.0029511546746520054</v>
      </c>
      <c r="H55" s="13">
        <f t="shared" si="2"/>
        <v>4.978774883037804E-05</v>
      </c>
      <c r="I55" s="16">
        <f t="shared" si="3"/>
        <v>0.001425891181988743</v>
      </c>
    </row>
    <row r="56" spans="2:9" ht="12" customHeight="1">
      <c r="B56" s="20">
        <v>34900</v>
      </c>
      <c r="C56" s="21" t="s">
        <v>5</v>
      </c>
      <c r="D56" s="22">
        <v>431797</v>
      </c>
      <c r="E56" s="22">
        <v>432000</v>
      </c>
      <c r="F56" s="22">
        <v>203</v>
      </c>
      <c r="G56" s="13">
        <f t="shared" si="1"/>
        <v>0.009554097867578434</v>
      </c>
      <c r="H56" s="13">
        <f t="shared" si="2"/>
        <v>5.319427901350917E-05</v>
      </c>
      <c r="I56" s="16">
        <f t="shared" si="3"/>
        <v>0.000470128324189376</v>
      </c>
    </row>
    <row r="57" spans="2:9" ht="12" customHeight="1">
      <c r="B57" s="20">
        <v>46702</v>
      </c>
      <c r="C57" s="21" t="s">
        <v>187</v>
      </c>
      <c r="D57" s="22">
        <v>215092.625</v>
      </c>
      <c r="E57" s="22">
        <v>215100</v>
      </c>
      <c r="F57" s="22">
        <v>7.375</v>
      </c>
      <c r="G57" s="13">
        <f t="shared" si="1"/>
        <v>0.004757144563231762</v>
      </c>
      <c r="H57" s="13">
        <f t="shared" si="2"/>
        <v>1.9325507769686212E-06</v>
      </c>
      <c r="I57" s="16">
        <f t="shared" si="3"/>
        <v>3.4287554024690524E-05</v>
      </c>
    </row>
    <row r="58" spans="2:9" ht="12" customHeight="1">
      <c r="B58" s="20">
        <v>46704</v>
      </c>
      <c r="C58" s="21" t="s">
        <v>173</v>
      </c>
      <c r="D58" s="22">
        <v>0</v>
      </c>
      <c r="E58" s="22">
        <v>40000</v>
      </c>
      <c r="F58" s="22">
        <v>40000</v>
      </c>
      <c r="G58" s="13">
        <f t="shared" si="1"/>
        <v>0.0008846386914424477</v>
      </c>
      <c r="H58" s="13">
        <f t="shared" si="2"/>
        <v>0.010481631332711166</v>
      </c>
      <c r="I58" s="16">
        <f t="shared" si="3"/>
        <v>0</v>
      </c>
    </row>
    <row r="59" spans="2:9" ht="12" customHeight="1">
      <c r="B59" s="20">
        <v>48102</v>
      </c>
      <c r="C59" s="21" t="s">
        <v>161</v>
      </c>
      <c r="D59" s="22">
        <v>0</v>
      </c>
      <c r="E59" s="22">
        <v>30000</v>
      </c>
      <c r="F59" s="22">
        <v>30000</v>
      </c>
      <c r="G59" s="13">
        <f t="shared" si="1"/>
        <v>0.0006634790185818357</v>
      </c>
      <c r="H59" s="13">
        <f t="shared" si="2"/>
        <v>0.007861223499533374</v>
      </c>
      <c r="I59" s="16">
        <f t="shared" si="3"/>
        <v>0</v>
      </c>
    </row>
    <row r="60" spans="2:9" ht="12" customHeight="1">
      <c r="B60" s="20">
        <v>22717</v>
      </c>
      <c r="C60" s="21" t="s">
        <v>85</v>
      </c>
      <c r="D60" s="22">
        <v>0</v>
      </c>
      <c r="E60" s="22">
        <v>25000</v>
      </c>
      <c r="F60" s="22">
        <v>25000</v>
      </c>
      <c r="G60" s="13">
        <f t="shared" si="1"/>
        <v>0.0005528991821515298</v>
      </c>
      <c r="H60" s="13">
        <f t="shared" si="2"/>
        <v>0.006551019582944478</v>
      </c>
      <c r="I60" s="16">
        <f t="shared" si="3"/>
        <v>0</v>
      </c>
    </row>
    <row r="61" spans="2:9" ht="12" customHeight="1">
      <c r="B61" s="20">
        <v>22614</v>
      </c>
      <c r="C61" s="21" t="s">
        <v>81</v>
      </c>
      <c r="D61" s="22">
        <v>0</v>
      </c>
      <c r="E61" s="22">
        <v>6000</v>
      </c>
      <c r="F61" s="22">
        <v>6000</v>
      </c>
      <c r="G61" s="13">
        <f t="shared" si="1"/>
        <v>0.00013269580371636714</v>
      </c>
      <c r="H61" s="13">
        <f t="shared" si="2"/>
        <v>0.001572244699906675</v>
      </c>
      <c r="I61" s="16">
        <f t="shared" si="3"/>
        <v>0</v>
      </c>
    </row>
    <row r="62" spans="2:9" ht="12" customHeight="1">
      <c r="B62" s="20">
        <v>22707</v>
      </c>
      <c r="C62" s="21" t="s">
        <v>42</v>
      </c>
      <c r="D62" s="22">
        <v>600000</v>
      </c>
      <c r="E62" s="22">
        <v>600000</v>
      </c>
      <c r="F62" s="22">
        <v>0</v>
      </c>
      <c r="G62" s="13">
        <f t="shared" si="1"/>
        <v>0.013269580371636714</v>
      </c>
      <c r="H62" s="13">
        <f t="shared" si="2"/>
        <v>0</v>
      </c>
      <c r="I62" s="16">
        <f t="shared" si="3"/>
        <v>0</v>
      </c>
    </row>
    <row r="63" spans="2:9" ht="12" customHeight="1">
      <c r="B63" s="20">
        <v>21801</v>
      </c>
      <c r="C63" s="21" t="s">
        <v>164</v>
      </c>
      <c r="D63" s="22">
        <v>473500</v>
      </c>
      <c r="E63" s="22">
        <v>473500</v>
      </c>
      <c r="F63" s="22">
        <v>0</v>
      </c>
      <c r="G63" s="13">
        <f t="shared" si="1"/>
        <v>0.010471910509949974</v>
      </c>
      <c r="H63" s="13">
        <f t="shared" si="2"/>
        <v>0</v>
      </c>
      <c r="I63" s="16">
        <f t="shared" si="3"/>
        <v>0</v>
      </c>
    </row>
    <row r="64" spans="2:9" ht="12" customHeight="1">
      <c r="B64" s="20">
        <v>22712</v>
      </c>
      <c r="C64" s="21" t="s">
        <v>83</v>
      </c>
      <c r="D64" s="22">
        <v>270000</v>
      </c>
      <c r="E64" s="22">
        <v>270000</v>
      </c>
      <c r="F64" s="22">
        <v>0</v>
      </c>
      <c r="G64" s="13">
        <f t="shared" si="1"/>
        <v>0.0059713111672365215</v>
      </c>
      <c r="H64" s="13">
        <f t="shared" si="2"/>
        <v>0</v>
      </c>
      <c r="I64" s="16">
        <f t="shared" si="3"/>
        <v>0</v>
      </c>
    </row>
    <row r="65" spans="2:9" ht="12" customHeight="1">
      <c r="B65" s="20">
        <v>22200</v>
      </c>
      <c r="C65" s="21" t="s">
        <v>40</v>
      </c>
      <c r="D65" s="22">
        <v>231100</v>
      </c>
      <c r="E65" s="22">
        <v>231100</v>
      </c>
      <c r="F65" s="22">
        <v>0</v>
      </c>
      <c r="G65" s="13">
        <f t="shared" si="1"/>
        <v>0.0051110000398087415</v>
      </c>
      <c r="H65" s="13">
        <f t="shared" si="2"/>
        <v>0</v>
      </c>
      <c r="I65" s="16">
        <f t="shared" si="3"/>
        <v>0</v>
      </c>
    </row>
    <row r="66" spans="2:9" ht="12" customHeight="1">
      <c r="B66" s="20">
        <v>23400</v>
      </c>
      <c r="C66" s="21" t="s">
        <v>19</v>
      </c>
      <c r="D66" s="22">
        <v>155500</v>
      </c>
      <c r="E66" s="22">
        <v>155500</v>
      </c>
      <c r="F66" s="22">
        <v>0</v>
      </c>
      <c r="G66" s="13">
        <f t="shared" si="1"/>
        <v>0.003439032912982515</v>
      </c>
      <c r="H66" s="13">
        <f t="shared" si="2"/>
        <v>0</v>
      </c>
      <c r="I66" s="16">
        <f t="shared" si="3"/>
        <v>0</v>
      </c>
    </row>
    <row r="67" spans="2:9" ht="12" customHeight="1">
      <c r="B67" s="20">
        <v>48904</v>
      </c>
      <c r="C67" s="21" t="s">
        <v>154</v>
      </c>
      <c r="D67" s="22">
        <v>110000</v>
      </c>
      <c r="E67" s="22">
        <v>110000</v>
      </c>
      <c r="F67" s="22">
        <v>0</v>
      </c>
      <c r="G67" s="13">
        <f t="shared" si="1"/>
        <v>0.002432756401466731</v>
      </c>
      <c r="H67" s="13">
        <f t="shared" si="2"/>
        <v>0</v>
      </c>
      <c r="I67" s="16">
        <f aca="true" t="shared" si="4" ref="I67:I98">IF(D67=0,0,F67/D67)</f>
        <v>0</v>
      </c>
    </row>
    <row r="68" spans="2:9" ht="12" customHeight="1">
      <c r="B68" s="20">
        <v>22714</v>
      </c>
      <c r="C68" s="21" t="s">
        <v>132</v>
      </c>
      <c r="D68" s="22">
        <v>70000</v>
      </c>
      <c r="E68" s="22">
        <v>70000</v>
      </c>
      <c r="F68" s="22">
        <v>0</v>
      </c>
      <c r="G68" s="13">
        <f aca="true" t="shared" si="5" ref="G68:G98">E68/E$99</f>
        <v>0.0015481177100242834</v>
      </c>
      <c r="H68" s="13">
        <f aca="true" t="shared" si="6" ref="H68:H98">F68/$F$99</f>
        <v>0</v>
      </c>
      <c r="I68" s="16">
        <f t="shared" si="4"/>
        <v>0</v>
      </c>
    </row>
    <row r="69" spans="2:9" ht="12" customHeight="1">
      <c r="B69" s="20">
        <v>48912</v>
      </c>
      <c r="C69" s="21" t="s">
        <v>81</v>
      </c>
      <c r="D69" s="22">
        <v>70000</v>
      </c>
      <c r="E69" s="22">
        <v>70000</v>
      </c>
      <c r="F69" s="22">
        <v>0</v>
      </c>
      <c r="G69" s="13">
        <f t="shared" si="5"/>
        <v>0.0015481177100242834</v>
      </c>
      <c r="H69" s="13">
        <f t="shared" si="6"/>
        <v>0</v>
      </c>
      <c r="I69" s="16">
        <f t="shared" si="4"/>
        <v>0</v>
      </c>
    </row>
    <row r="70" spans="2:9" ht="12" customHeight="1">
      <c r="B70" s="20">
        <v>83000</v>
      </c>
      <c r="C70" s="21" t="s">
        <v>6</v>
      </c>
      <c r="D70" s="22">
        <v>62200</v>
      </c>
      <c r="E70" s="22">
        <v>62200</v>
      </c>
      <c r="F70" s="22">
        <v>0</v>
      </c>
      <c r="G70" s="13">
        <f t="shared" si="5"/>
        <v>0.0013756131651930061</v>
      </c>
      <c r="H70" s="13">
        <f t="shared" si="6"/>
        <v>0</v>
      </c>
      <c r="I70" s="16">
        <f t="shared" si="4"/>
        <v>0</v>
      </c>
    </row>
    <row r="71" spans="2:9" ht="12" customHeight="1">
      <c r="B71" s="20">
        <v>48901</v>
      </c>
      <c r="C71" s="21" t="s">
        <v>134</v>
      </c>
      <c r="D71" s="22">
        <v>56500</v>
      </c>
      <c r="E71" s="22">
        <v>56500</v>
      </c>
      <c r="F71" s="22">
        <v>0</v>
      </c>
      <c r="G71" s="13">
        <f t="shared" si="5"/>
        <v>0.0012495521516624572</v>
      </c>
      <c r="H71" s="13">
        <f t="shared" si="6"/>
        <v>0</v>
      </c>
      <c r="I71" s="16">
        <f t="shared" si="4"/>
        <v>0</v>
      </c>
    </row>
    <row r="72" spans="2:9" ht="12" customHeight="1">
      <c r="B72" s="20">
        <v>48906</v>
      </c>
      <c r="C72" s="21" t="s">
        <v>155</v>
      </c>
      <c r="D72" s="22">
        <v>53900</v>
      </c>
      <c r="E72" s="22">
        <v>53900</v>
      </c>
      <c r="F72" s="22">
        <v>0</v>
      </c>
      <c r="G72" s="13">
        <f t="shared" si="5"/>
        <v>0.0011920506367186982</v>
      </c>
      <c r="H72" s="13">
        <f t="shared" si="6"/>
        <v>0</v>
      </c>
      <c r="I72" s="16">
        <f t="shared" si="4"/>
        <v>0</v>
      </c>
    </row>
    <row r="73" spans="2:9" ht="12" customHeight="1">
      <c r="B73" s="20">
        <v>22001</v>
      </c>
      <c r="C73" s="21" t="s">
        <v>28</v>
      </c>
      <c r="D73" s="22">
        <v>40000</v>
      </c>
      <c r="E73" s="22">
        <v>40000</v>
      </c>
      <c r="F73" s="22">
        <v>0</v>
      </c>
      <c r="G73" s="13">
        <f t="shared" si="5"/>
        <v>0.0008846386914424477</v>
      </c>
      <c r="H73" s="13">
        <f t="shared" si="6"/>
        <v>0</v>
      </c>
      <c r="I73" s="16">
        <f t="shared" si="4"/>
        <v>0</v>
      </c>
    </row>
    <row r="74" spans="2:9" ht="12" customHeight="1">
      <c r="B74" s="20">
        <v>16200</v>
      </c>
      <c r="C74" s="21" t="s">
        <v>64</v>
      </c>
      <c r="D74" s="22">
        <v>38000</v>
      </c>
      <c r="E74" s="22">
        <v>38000</v>
      </c>
      <c r="F74" s="22">
        <v>0</v>
      </c>
      <c r="G74" s="13">
        <f t="shared" si="5"/>
        <v>0.0008404067568703252</v>
      </c>
      <c r="H74" s="13">
        <f t="shared" si="6"/>
        <v>0</v>
      </c>
      <c r="I74" s="16">
        <f t="shared" si="4"/>
        <v>0</v>
      </c>
    </row>
    <row r="75" spans="2:9" ht="12" customHeight="1">
      <c r="B75" s="20">
        <v>16001</v>
      </c>
      <c r="C75" s="21" t="s">
        <v>63</v>
      </c>
      <c r="D75" s="22">
        <v>37000</v>
      </c>
      <c r="E75" s="22">
        <v>37000</v>
      </c>
      <c r="F75" s="22">
        <v>0</v>
      </c>
      <c r="G75" s="13">
        <f t="shared" si="5"/>
        <v>0.000818290789584264</v>
      </c>
      <c r="H75" s="13">
        <f t="shared" si="6"/>
        <v>0</v>
      </c>
      <c r="I75" s="16">
        <f t="shared" si="4"/>
        <v>0</v>
      </c>
    </row>
    <row r="76" spans="2:9" ht="12" customHeight="1">
      <c r="B76" s="20">
        <v>48909</v>
      </c>
      <c r="C76" s="21" t="s">
        <v>150</v>
      </c>
      <c r="D76" s="22">
        <v>18100</v>
      </c>
      <c r="E76" s="22">
        <v>18100</v>
      </c>
      <c r="F76" s="22">
        <v>0</v>
      </c>
      <c r="G76" s="13">
        <f t="shared" si="5"/>
        <v>0.00040029900787770756</v>
      </c>
      <c r="H76" s="13">
        <f t="shared" si="6"/>
        <v>0</v>
      </c>
      <c r="I76" s="16">
        <f t="shared" si="4"/>
        <v>0</v>
      </c>
    </row>
    <row r="77" spans="2:9" ht="12" customHeight="1">
      <c r="B77" s="20">
        <v>22603</v>
      </c>
      <c r="C77" s="21" t="s">
        <v>31</v>
      </c>
      <c r="D77" s="22">
        <v>13600</v>
      </c>
      <c r="E77" s="22">
        <v>13600</v>
      </c>
      <c r="F77" s="22">
        <v>0</v>
      </c>
      <c r="G77" s="13">
        <f t="shared" si="5"/>
        <v>0.0003007771550904322</v>
      </c>
      <c r="H77" s="13">
        <f t="shared" si="6"/>
        <v>0</v>
      </c>
      <c r="I77" s="16">
        <f t="shared" si="4"/>
        <v>0</v>
      </c>
    </row>
    <row r="78" spans="2:9" ht="12" customHeight="1">
      <c r="B78" s="20">
        <v>46701</v>
      </c>
      <c r="C78" s="21" t="s">
        <v>86</v>
      </c>
      <c r="D78" s="22">
        <v>7000</v>
      </c>
      <c r="E78" s="22">
        <v>7000</v>
      </c>
      <c r="F78" s="22">
        <v>0</v>
      </c>
      <c r="G78" s="13">
        <f t="shared" si="5"/>
        <v>0.00015481177100242833</v>
      </c>
      <c r="H78" s="13">
        <f t="shared" si="6"/>
        <v>0</v>
      </c>
      <c r="I78" s="16">
        <f t="shared" si="4"/>
        <v>0</v>
      </c>
    </row>
    <row r="79" spans="2:9" ht="12" customHeight="1">
      <c r="B79" s="20">
        <v>23402</v>
      </c>
      <c r="C79" s="21" t="s">
        <v>20</v>
      </c>
      <c r="D79" s="22">
        <v>6200</v>
      </c>
      <c r="E79" s="22">
        <v>6200</v>
      </c>
      <c r="F79" s="22">
        <v>0</v>
      </c>
      <c r="G79" s="13">
        <f t="shared" si="5"/>
        <v>0.00013711899717357937</v>
      </c>
      <c r="H79" s="13">
        <f t="shared" si="6"/>
        <v>0</v>
      </c>
      <c r="I79" s="16">
        <f t="shared" si="4"/>
        <v>0</v>
      </c>
    </row>
    <row r="80" spans="2:9" ht="12" customHeight="1">
      <c r="B80" s="20">
        <v>83001</v>
      </c>
      <c r="C80" s="21" t="s">
        <v>7</v>
      </c>
      <c r="D80" s="22">
        <v>6200</v>
      </c>
      <c r="E80" s="22">
        <v>6200</v>
      </c>
      <c r="F80" s="22">
        <v>0</v>
      </c>
      <c r="G80" s="13">
        <f t="shared" si="5"/>
        <v>0.00013711899717357937</v>
      </c>
      <c r="H80" s="13">
        <f t="shared" si="6"/>
        <v>0</v>
      </c>
      <c r="I80" s="16">
        <f t="shared" si="4"/>
        <v>0</v>
      </c>
    </row>
    <row r="81" spans="2:9" ht="12" customHeight="1">
      <c r="B81" s="20">
        <v>22101</v>
      </c>
      <c r="C81" s="21" t="s">
        <v>38</v>
      </c>
      <c r="D81" s="22">
        <v>4300</v>
      </c>
      <c r="E81" s="22">
        <v>4300</v>
      </c>
      <c r="F81" s="22">
        <v>0</v>
      </c>
      <c r="G81" s="13">
        <f t="shared" si="5"/>
        <v>9.509865933006312E-05</v>
      </c>
      <c r="H81" s="13">
        <f t="shared" si="6"/>
        <v>0</v>
      </c>
      <c r="I81" s="16">
        <f t="shared" si="4"/>
        <v>0</v>
      </c>
    </row>
    <row r="82" spans="2:9" ht="12" customHeight="1">
      <c r="B82" s="20">
        <v>21201</v>
      </c>
      <c r="C82" s="21" t="s">
        <v>35</v>
      </c>
      <c r="D82" s="22">
        <v>2000</v>
      </c>
      <c r="E82" s="22">
        <v>2000</v>
      </c>
      <c r="F82" s="22">
        <v>0</v>
      </c>
      <c r="G82" s="13">
        <f t="shared" si="5"/>
        <v>4.423193457212238E-05</v>
      </c>
      <c r="H82" s="13">
        <f t="shared" si="6"/>
        <v>0</v>
      </c>
      <c r="I82" s="16">
        <f t="shared" si="4"/>
        <v>0</v>
      </c>
    </row>
    <row r="83" spans="2:9" ht="12" customHeight="1">
      <c r="B83" s="20">
        <v>48911</v>
      </c>
      <c r="C83" s="21" t="s">
        <v>145</v>
      </c>
      <c r="D83" s="22">
        <v>1500</v>
      </c>
      <c r="E83" s="22">
        <v>1500</v>
      </c>
      <c r="F83" s="22">
        <v>0</v>
      </c>
      <c r="G83" s="13">
        <f t="shared" si="5"/>
        <v>3.3173950929091786E-05</v>
      </c>
      <c r="H83" s="13">
        <f t="shared" si="6"/>
        <v>0</v>
      </c>
      <c r="I83" s="16">
        <f t="shared" si="4"/>
        <v>0</v>
      </c>
    </row>
    <row r="84" spans="2:9" ht="12" customHeight="1">
      <c r="B84" s="20">
        <v>15203</v>
      </c>
      <c r="C84" s="21" t="s">
        <v>213</v>
      </c>
      <c r="D84" s="22">
        <v>0</v>
      </c>
      <c r="E84" s="22">
        <v>0</v>
      </c>
      <c r="F84" s="22">
        <v>0</v>
      </c>
      <c r="G84" s="13">
        <f t="shared" si="5"/>
        <v>0</v>
      </c>
      <c r="H84" s="13">
        <f t="shared" si="6"/>
        <v>0</v>
      </c>
      <c r="I84" s="16">
        <f t="shared" si="4"/>
        <v>0</v>
      </c>
    </row>
    <row r="85" spans="2:9" ht="12" customHeight="1">
      <c r="B85" s="20">
        <v>21803</v>
      </c>
      <c r="C85" s="21" t="s">
        <v>118</v>
      </c>
      <c r="D85" s="22">
        <v>0</v>
      </c>
      <c r="E85" s="22">
        <v>0</v>
      </c>
      <c r="F85" s="22">
        <v>0</v>
      </c>
      <c r="G85" s="13">
        <f t="shared" si="5"/>
        <v>0</v>
      </c>
      <c r="H85" s="13">
        <f t="shared" si="6"/>
        <v>0</v>
      </c>
      <c r="I85" s="16">
        <f t="shared" si="4"/>
        <v>0</v>
      </c>
    </row>
    <row r="86" spans="2:9" ht="12" customHeight="1">
      <c r="B86" s="20">
        <v>31100</v>
      </c>
      <c r="C86" s="21" t="s">
        <v>4</v>
      </c>
      <c r="D86" s="22">
        <v>0</v>
      </c>
      <c r="E86" s="22">
        <v>0</v>
      </c>
      <c r="F86" s="22">
        <v>0</v>
      </c>
      <c r="G86" s="13">
        <f t="shared" si="5"/>
        <v>0</v>
      </c>
      <c r="H86" s="13">
        <f t="shared" si="6"/>
        <v>0</v>
      </c>
      <c r="I86" s="16">
        <f t="shared" si="4"/>
        <v>0</v>
      </c>
    </row>
    <row r="87" spans="2:9" ht="12" customHeight="1">
      <c r="B87" s="20">
        <v>91101</v>
      </c>
      <c r="C87" s="21" t="s">
        <v>8</v>
      </c>
      <c r="D87" s="22">
        <v>0</v>
      </c>
      <c r="E87" s="22">
        <v>0</v>
      </c>
      <c r="F87" s="22">
        <v>0</v>
      </c>
      <c r="G87" s="13">
        <f t="shared" si="5"/>
        <v>0</v>
      </c>
      <c r="H87" s="13">
        <f t="shared" si="6"/>
        <v>0</v>
      </c>
      <c r="I87" s="16">
        <f t="shared" si="4"/>
        <v>0</v>
      </c>
    </row>
    <row r="88" spans="2:9" ht="12" customHeight="1">
      <c r="B88" s="20">
        <v>22601</v>
      </c>
      <c r="C88" s="21" t="s">
        <v>16</v>
      </c>
      <c r="D88" s="22">
        <v>39000</v>
      </c>
      <c r="E88" s="22">
        <v>38000</v>
      </c>
      <c r="F88" s="22">
        <v>-1000</v>
      </c>
      <c r="G88" s="13">
        <f t="shared" si="5"/>
        <v>0.0008404067568703252</v>
      </c>
      <c r="H88" s="13">
        <f t="shared" si="6"/>
        <v>-0.00026204078331777914</v>
      </c>
      <c r="I88" s="16">
        <f t="shared" si="4"/>
        <v>-0.02564102564102564</v>
      </c>
    </row>
    <row r="89" spans="2:9" ht="12" customHeight="1">
      <c r="B89" s="20">
        <v>21300</v>
      </c>
      <c r="C89" s="21" t="s">
        <v>52</v>
      </c>
      <c r="D89" s="22">
        <v>144900</v>
      </c>
      <c r="E89" s="22">
        <v>141181</v>
      </c>
      <c r="F89" s="22">
        <v>-3719</v>
      </c>
      <c r="G89" s="13">
        <f t="shared" si="5"/>
        <v>0.003122354377413405</v>
      </c>
      <c r="H89" s="13">
        <f t="shared" si="6"/>
        <v>-0.0009745296731588206</v>
      </c>
      <c r="I89" s="16">
        <f t="shared" si="4"/>
        <v>-0.025665976535541753</v>
      </c>
    </row>
    <row r="90" spans="2:9" ht="12" customHeight="1">
      <c r="B90" s="20">
        <v>15000</v>
      </c>
      <c r="C90" s="21" t="s">
        <v>25</v>
      </c>
      <c r="D90" s="22">
        <v>872117.041015625</v>
      </c>
      <c r="E90" s="22">
        <v>830933</v>
      </c>
      <c r="F90" s="22">
        <v>-41184.041015625</v>
      </c>
      <c r="G90" s="13">
        <f t="shared" si="5"/>
        <v>0.018376887044908682</v>
      </c>
      <c r="H90" s="13">
        <f t="shared" si="6"/>
        <v>-0.01079189836792592</v>
      </c>
      <c r="I90" s="16">
        <f t="shared" si="4"/>
        <v>-0.047223066490782103</v>
      </c>
    </row>
    <row r="91" spans="2:9" ht="12" customHeight="1">
      <c r="B91" s="20">
        <v>31000</v>
      </c>
      <c r="C91" s="21" t="s">
        <v>3</v>
      </c>
      <c r="D91" s="22">
        <v>1032800</v>
      </c>
      <c r="E91" s="22">
        <v>983000</v>
      </c>
      <c r="F91" s="22">
        <v>-49800</v>
      </c>
      <c r="G91" s="13">
        <f t="shared" si="5"/>
        <v>0.02173999584219815</v>
      </c>
      <c r="H91" s="13">
        <f t="shared" si="6"/>
        <v>-0.0130496310092254</v>
      </c>
      <c r="I91" s="16">
        <f t="shared" si="4"/>
        <v>-0.048218435321456234</v>
      </c>
    </row>
    <row r="92" spans="2:9" ht="12" customHeight="1">
      <c r="B92" s="20">
        <v>15001</v>
      </c>
      <c r="C92" s="21" t="s">
        <v>50</v>
      </c>
      <c r="D92" s="22">
        <v>98080.11987304688</v>
      </c>
      <c r="E92" s="22">
        <v>90557</v>
      </c>
      <c r="F92" s="22">
        <v>-7523.119873046875</v>
      </c>
      <c r="G92" s="13">
        <f t="shared" si="5"/>
        <v>0.0020027556495238433</v>
      </c>
      <c r="H92" s="13">
        <f t="shared" si="6"/>
        <v>-0.001971364224526754</v>
      </c>
      <c r="I92" s="16">
        <f t="shared" si="4"/>
        <v>-0.07670382012975377</v>
      </c>
    </row>
    <row r="93" spans="2:9" ht="12" customHeight="1">
      <c r="B93" s="20">
        <v>22706</v>
      </c>
      <c r="C93" s="21" t="s">
        <v>82</v>
      </c>
      <c r="D93" s="22">
        <v>104000</v>
      </c>
      <c r="E93" s="22">
        <v>74000</v>
      </c>
      <c r="F93" s="22">
        <v>-30000</v>
      </c>
      <c r="G93" s="13">
        <f t="shared" si="5"/>
        <v>0.001636581579168528</v>
      </c>
      <c r="H93" s="13">
        <f t="shared" si="6"/>
        <v>-0.007861223499533374</v>
      </c>
      <c r="I93" s="16">
        <f t="shared" si="4"/>
        <v>-0.28846153846153844</v>
      </c>
    </row>
    <row r="94" spans="2:9" ht="12" customHeight="1">
      <c r="B94" s="20">
        <v>46402</v>
      </c>
      <c r="C94" s="21" t="s">
        <v>192</v>
      </c>
      <c r="D94" s="22">
        <v>68698.4765625</v>
      </c>
      <c r="E94" s="22">
        <v>47773</v>
      </c>
      <c r="F94" s="22">
        <v>-20925.4765625</v>
      </c>
      <c r="G94" s="13">
        <f t="shared" si="5"/>
        <v>0.0010565461051570012</v>
      </c>
      <c r="H94" s="13">
        <f t="shared" si="6"/>
        <v>-0.005483328269735329</v>
      </c>
      <c r="I94" s="16">
        <f t="shared" si="4"/>
        <v>-0.30459884424747863</v>
      </c>
    </row>
    <row r="95" spans="2:9" ht="12" customHeight="1">
      <c r="B95" s="20">
        <v>22104</v>
      </c>
      <c r="C95" s="21" t="s">
        <v>53</v>
      </c>
      <c r="D95" s="22">
        <v>217200</v>
      </c>
      <c r="E95" s="22">
        <v>141000</v>
      </c>
      <c r="F95" s="22">
        <v>-76200</v>
      </c>
      <c r="G95" s="13">
        <f t="shared" si="5"/>
        <v>0.003118351387334628</v>
      </c>
      <c r="H95" s="13">
        <f t="shared" si="6"/>
        <v>-0.01996750768881477</v>
      </c>
      <c r="I95" s="16">
        <f t="shared" si="4"/>
        <v>-0.35082872928176795</v>
      </c>
    </row>
    <row r="96" spans="2:9" ht="12" customHeight="1">
      <c r="B96" s="20">
        <v>48101</v>
      </c>
      <c r="C96" s="21" t="s">
        <v>108</v>
      </c>
      <c r="D96" s="22">
        <v>49400</v>
      </c>
      <c r="E96" s="22">
        <v>31830</v>
      </c>
      <c r="F96" s="22">
        <v>-17570</v>
      </c>
      <c r="G96" s="13">
        <f t="shared" si="5"/>
        <v>0.0007039512387153276</v>
      </c>
      <c r="H96" s="13">
        <f t="shared" si="6"/>
        <v>-0.004604056562893379</v>
      </c>
      <c r="I96" s="16">
        <f t="shared" si="4"/>
        <v>-0.35566801619433197</v>
      </c>
    </row>
    <row r="97" spans="2:9" ht="12" customHeight="1">
      <c r="B97" s="20">
        <v>15202</v>
      </c>
      <c r="C97" s="21" t="s">
        <v>69</v>
      </c>
      <c r="D97" s="22">
        <v>16000</v>
      </c>
      <c r="E97" s="22">
        <v>0</v>
      </c>
      <c r="F97" s="22">
        <v>-16000</v>
      </c>
      <c r="G97" s="13">
        <f t="shared" si="5"/>
        <v>0</v>
      </c>
      <c r="H97" s="13">
        <f t="shared" si="6"/>
        <v>-0.004192652533084466</v>
      </c>
      <c r="I97" s="16">
        <f t="shared" si="4"/>
        <v>-1</v>
      </c>
    </row>
    <row r="98" spans="2:9" ht="12" customHeight="1">
      <c r="B98" s="20">
        <v>16205</v>
      </c>
      <c r="C98" s="21" t="s">
        <v>217</v>
      </c>
      <c r="D98" s="22">
        <v>160000</v>
      </c>
      <c r="E98" s="29">
        <v>160000</v>
      </c>
      <c r="F98" s="22">
        <v>0</v>
      </c>
      <c r="G98" s="13">
        <f t="shared" si="5"/>
        <v>0.0035385547657697906</v>
      </c>
      <c r="H98" s="13">
        <f t="shared" si="6"/>
        <v>0</v>
      </c>
      <c r="I98" s="16">
        <f t="shared" si="4"/>
        <v>0</v>
      </c>
    </row>
    <row r="99" spans="4:6" ht="12" customHeight="1">
      <c r="D99" s="22">
        <f>SUM(D3:D98)</f>
        <v>41400000.142333984</v>
      </c>
      <c r="E99" s="22">
        <f>SUM(E3:E98)</f>
        <v>45216200</v>
      </c>
      <c r="F99" s="22">
        <f>SUM(F3:F98)</f>
        <v>3816199.8576660156</v>
      </c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F316" sqref="F316"/>
    </sheetView>
  </sheetViews>
  <sheetFormatPr defaultColWidth="11.421875" defaultRowHeight="12.75"/>
  <cols>
    <col min="3" max="3" width="34.7109375" style="0" customWidth="1"/>
    <col min="4" max="4" width="12.7109375" style="0" bestFit="1" customWidth="1"/>
    <col min="5" max="5" width="12.8515625" style="0" customWidth="1"/>
  </cols>
  <sheetData>
    <row r="1" ht="12.75">
      <c r="B1" s="1">
        <v>38785</v>
      </c>
    </row>
    <row r="2" spans="4:6" ht="12.75">
      <c r="D2" s="8" t="s">
        <v>202</v>
      </c>
      <c r="E2" s="8" t="s">
        <v>204</v>
      </c>
      <c r="F2" s="8" t="s">
        <v>203</v>
      </c>
    </row>
    <row r="3" ht="12.75">
      <c r="B3" t="s">
        <v>1</v>
      </c>
    </row>
    <row r="4" spans="1:8" ht="12.75">
      <c r="A4" s="6">
        <v>4420</v>
      </c>
      <c r="B4">
        <v>22710</v>
      </c>
      <c r="C4" t="s">
        <v>123</v>
      </c>
      <c r="D4" s="2">
        <v>3474000</v>
      </c>
      <c r="E4" s="2">
        <v>3596000</v>
      </c>
      <c r="F4" s="2">
        <v>122000</v>
      </c>
      <c r="H4" s="15">
        <f>IF(D4=0,0,F4/D4)</f>
        <v>0.03511801957397812</v>
      </c>
    </row>
    <row r="5" spans="1:8" ht="12.75">
      <c r="A5" s="6">
        <v>3140</v>
      </c>
      <c r="B5">
        <v>16000</v>
      </c>
      <c r="C5" t="s">
        <v>62</v>
      </c>
      <c r="D5" s="2">
        <v>3000000</v>
      </c>
      <c r="E5" s="2">
        <v>3020000</v>
      </c>
      <c r="F5" s="2">
        <v>20000</v>
      </c>
      <c r="H5" s="15">
        <f>IF(D5=0,0,F5/D5)</f>
        <v>0.006666666666666667</v>
      </c>
    </row>
    <row r="6" spans="1:8" ht="12.75">
      <c r="A6" s="6">
        <v>1230</v>
      </c>
      <c r="B6">
        <v>22700</v>
      </c>
      <c r="C6" t="s">
        <v>41</v>
      </c>
      <c r="D6" s="2">
        <v>2290935.77</v>
      </c>
      <c r="E6" s="2">
        <v>2359664</v>
      </c>
      <c r="F6" s="2">
        <v>68728.23</v>
      </c>
      <c r="H6" s="15">
        <f>IF(D6=0,0,F6/D6)</f>
        <v>0.03000006848729766</v>
      </c>
    </row>
    <row r="7" spans="1:8" ht="12.75">
      <c r="A7" s="3">
        <v>110</v>
      </c>
      <c r="B7">
        <v>91300</v>
      </c>
      <c r="C7" t="s">
        <v>9</v>
      </c>
      <c r="D7" s="2">
        <v>1728344.09</v>
      </c>
      <c r="E7" s="2">
        <v>2874550</v>
      </c>
      <c r="F7" s="2">
        <v>1146205.91</v>
      </c>
      <c r="H7" s="15">
        <f>IF(D7=0,0,F7/D7)</f>
        <v>0.6631815485306516</v>
      </c>
    </row>
    <row r="8" spans="1:8" ht="12.75">
      <c r="A8" s="6">
        <v>2220</v>
      </c>
      <c r="B8">
        <v>12100</v>
      </c>
      <c r="C8" t="s">
        <v>48</v>
      </c>
      <c r="D8" s="2">
        <v>1455851.88</v>
      </c>
      <c r="E8" s="2">
        <v>1518710</v>
      </c>
      <c r="F8" s="2">
        <v>62858.12</v>
      </c>
      <c r="H8" s="15">
        <f>IF(D8=0,0,F8/D8)</f>
        <v>0.04317617806009222</v>
      </c>
    </row>
    <row r="9" spans="1:8" ht="12.75">
      <c r="A9" s="6">
        <v>4420</v>
      </c>
      <c r="B9">
        <v>46401</v>
      </c>
      <c r="C9" t="s">
        <v>125</v>
      </c>
      <c r="D9" s="2">
        <v>1320266.45</v>
      </c>
      <c r="E9" s="2">
        <v>1492981</v>
      </c>
      <c r="F9" s="2">
        <v>172714.55</v>
      </c>
      <c r="H9" s="15">
        <f>IF(D9=0,0,F9/D9)</f>
        <v>0.1308179496646302</v>
      </c>
    </row>
    <row r="10" spans="1:8" ht="12.75">
      <c r="A10" s="6">
        <v>4520</v>
      </c>
      <c r="B10">
        <v>22709</v>
      </c>
      <c r="C10" t="s">
        <v>18</v>
      </c>
      <c r="D10" s="2">
        <v>1285000</v>
      </c>
      <c r="E10" s="2">
        <v>1317680</v>
      </c>
      <c r="F10" s="2">
        <v>32680</v>
      </c>
      <c r="H10" s="15">
        <f>IF(D10=0,0,F10/D10)</f>
        <v>0.025431906614785994</v>
      </c>
    </row>
    <row r="11" spans="1:8" ht="12.75">
      <c r="A11" s="6">
        <v>2220</v>
      </c>
      <c r="B11">
        <v>12000</v>
      </c>
      <c r="C11" t="s">
        <v>23</v>
      </c>
      <c r="D11" s="2">
        <v>1154896.1</v>
      </c>
      <c r="E11" s="2">
        <v>1233606</v>
      </c>
      <c r="F11" s="2">
        <v>78709.9</v>
      </c>
      <c r="H11" s="15">
        <f>IF(D11=0,0,F11/D11)</f>
        <v>0.06815323040747993</v>
      </c>
    </row>
    <row r="12" spans="1:8" ht="12.75">
      <c r="A12" s="3">
        <v>110</v>
      </c>
      <c r="B12">
        <v>31000</v>
      </c>
      <c r="C12" t="s">
        <v>3</v>
      </c>
      <c r="D12" s="2">
        <v>1032800</v>
      </c>
      <c r="E12" s="2">
        <v>983000</v>
      </c>
      <c r="F12" s="2">
        <v>-49800</v>
      </c>
      <c r="H12" s="15">
        <f>IF(D12=0,0,F12/D12)</f>
        <v>-0.048218435321456234</v>
      </c>
    </row>
    <row r="13" spans="1:8" s="3" customFormat="1" ht="12.75">
      <c r="A13" s="6">
        <v>3230</v>
      </c>
      <c r="B13">
        <v>22709</v>
      </c>
      <c r="C13" t="s">
        <v>18</v>
      </c>
      <c r="D13" s="2">
        <v>637000</v>
      </c>
      <c r="E13" s="2">
        <v>665000</v>
      </c>
      <c r="F13" s="2">
        <v>28000</v>
      </c>
      <c r="G13"/>
      <c r="H13" s="15">
        <f>IF(D13=0,0,F13/D13)</f>
        <v>0.04395604395604396</v>
      </c>
    </row>
    <row r="14" spans="1:8" s="3" customFormat="1" ht="12.75">
      <c r="A14" s="6">
        <v>4320</v>
      </c>
      <c r="B14">
        <v>12100</v>
      </c>
      <c r="C14" t="s">
        <v>48</v>
      </c>
      <c r="D14" s="2">
        <v>626107.32</v>
      </c>
      <c r="E14" s="2">
        <v>640140</v>
      </c>
      <c r="F14" s="2">
        <v>14032.68</v>
      </c>
      <c r="G14"/>
      <c r="H14" s="15">
        <f>IF(D14=0,0,F14/D14)</f>
        <v>0.022412579364189514</v>
      </c>
    </row>
    <row r="15" spans="1:8" ht="12.75">
      <c r="A15" s="6">
        <v>5111</v>
      </c>
      <c r="B15">
        <v>22100</v>
      </c>
      <c r="C15" t="s">
        <v>148</v>
      </c>
      <c r="D15" s="2">
        <v>604000</v>
      </c>
      <c r="E15" s="2">
        <v>620000</v>
      </c>
      <c r="F15" s="2">
        <v>16000</v>
      </c>
      <c r="H15" s="15">
        <f>IF(D15=0,0,F15/D15)</f>
        <v>0.026490066225165563</v>
      </c>
    </row>
    <row r="16" spans="1:8" ht="12.75">
      <c r="A16" s="6">
        <v>1230</v>
      </c>
      <c r="B16">
        <v>22707</v>
      </c>
      <c r="C16" t="s">
        <v>42</v>
      </c>
      <c r="D16" s="2">
        <v>600000</v>
      </c>
      <c r="E16" s="2">
        <v>600000</v>
      </c>
      <c r="F16">
        <v>0</v>
      </c>
      <c r="H16" s="15">
        <f>IF(D16=0,0,F16/D16)</f>
        <v>0</v>
      </c>
    </row>
    <row r="17" spans="1:8" ht="12.75">
      <c r="A17" s="6">
        <v>5130</v>
      </c>
      <c r="B17">
        <v>22709</v>
      </c>
      <c r="C17" t="s">
        <v>18</v>
      </c>
      <c r="D17" s="2">
        <v>600000</v>
      </c>
      <c r="E17" s="2">
        <v>1037272</v>
      </c>
      <c r="F17" s="2">
        <v>437272</v>
      </c>
      <c r="H17" s="15">
        <f>IF(D17=0,0,F17/D17)</f>
        <v>0.7287866666666667</v>
      </c>
    </row>
    <row r="18" spans="1:8" ht="12.75">
      <c r="A18" s="6">
        <v>6110</v>
      </c>
      <c r="B18">
        <v>22708</v>
      </c>
      <c r="C18" t="s">
        <v>201</v>
      </c>
      <c r="D18" s="2">
        <v>600000</v>
      </c>
      <c r="E18" s="2">
        <v>678000</v>
      </c>
      <c r="F18" s="2">
        <v>78000</v>
      </c>
      <c r="H18" s="15">
        <f>IF(D18=0,0,F18/D18)</f>
        <v>0.13</v>
      </c>
    </row>
    <row r="19" spans="1:8" ht="12.75">
      <c r="A19" s="6">
        <v>4521</v>
      </c>
      <c r="B19">
        <v>22709</v>
      </c>
      <c r="C19" t="s">
        <v>18</v>
      </c>
      <c r="D19" s="2">
        <v>575000</v>
      </c>
      <c r="E19" s="2">
        <v>592250</v>
      </c>
      <c r="F19" s="2">
        <v>17250</v>
      </c>
      <c r="H19" s="15">
        <f>IF(D19=0,0,F19/D19)</f>
        <v>0.03</v>
      </c>
    </row>
    <row r="20" spans="1:8" ht="12.75">
      <c r="A20" s="6">
        <v>4320</v>
      </c>
      <c r="B20">
        <v>12000</v>
      </c>
      <c r="C20" t="s">
        <v>23</v>
      </c>
      <c r="D20" s="2">
        <v>561506.51</v>
      </c>
      <c r="E20" s="2">
        <v>589446</v>
      </c>
      <c r="F20" s="2">
        <v>27939.49</v>
      </c>
      <c r="H20" s="15">
        <f>IF(D20=0,0,F20/D20)</f>
        <v>0.049758087399556596</v>
      </c>
    </row>
    <row r="21" spans="1:8" ht="12.75">
      <c r="A21" s="6">
        <v>6110</v>
      </c>
      <c r="B21">
        <v>12100</v>
      </c>
      <c r="C21" t="s">
        <v>48</v>
      </c>
      <c r="D21" s="2">
        <v>554078.64</v>
      </c>
      <c r="E21" s="2">
        <v>552680</v>
      </c>
      <c r="F21" s="2">
        <v>-1398.64</v>
      </c>
      <c r="H21" s="15">
        <f>IF(D21=0,0,F21/D21)</f>
        <v>-0.0025242626209160493</v>
      </c>
    </row>
    <row r="22" spans="1:8" ht="12.75">
      <c r="A22" s="6">
        <v>5112</v>
      </c>
      <c r="B22">
        <v>22709</v>
      </c>
      <c r="C22" t="s">
        <v>18</v>
      </c>
      <c r="D22" s="2">
        <v>520000</v>
      </c>
      <c r="E22" s="2">
        <v>660000</v>
      </c>
      <c r="F22" s="2">
        <v>140000</v>
      </c>
      <c r="H22" s="15">
        <f>IF(D22=0,0,F22/D22)</f>
        <v>0.2692307692307692</v>
      </c>
    </row>
    <row r="23" spans="1:8" ht="12.75">
      <c r="A23" s="3">
        <v>1210</v>
      </c>
      <c r="B23">
        <v>12100</v>
      </c>
      <c r="C23" t="s">
        <v>24</v>
      </c>
      <c r="D23" s="2">
        <v>493411.8</v>
      </c>
      <c r="E23" s="2">
        <v>524989</v>
      </c>
      <c r="F23" s="2">
        <v>31577.2</v>
      </c>
      <c r="H23" s="15">
        <f>IF(D23=0,0,F23/D23)</f>
        <v>0.06399765875076356</v>
      </c>
    </row>
    <row r="24" spans="1:8" ht="12.75">
      <c r="A24" s="6">
        <v>6110</v>
      </c>
      <c r="B24">
        <v>12000</v>
      </c>
      <c r="C24" t="s">
        <v>23</v>
      </c>
      <c r="D24" s="2">
        <v>452767.11</v>
      </c>
      <c r="E24" s="2">
        <v>464137</v>
      </c>
      <c r="F24" s="2">
        <v>11369.89</v>
      </c>
      <c r="H24" s="15">
        <f>IF(D24=0,0,F24/D24)</f>
        <v>0.025112005154261315</v>
      </c>
    </row>
    <row r="25" spans="1:8" ht="12.75">
      <c r="A25" s="6">
        <v>4514</v>
      </c>
      <c r="B25">
        <v>22709</v>
      </c>
      <c r="C25" t="s">
        <v>18</v>
      </c>
      <c r="D25" s="2">
        <v>440000</v>
      </c>
      <c r="E25" s="2">
        <v>454080</v>
      </c>
      <c r="F25" s="2">
        <v>14080</v>
      </c>
      <c r="H25" s="15">
        <f>IF(D25=0,0,F25/D25)</f>
        <v>0.032</v>
      </c>
    </row>
    <row r="26" spans="1:8" s="3" customFormat="1" ht="12.75">
      <c r="A26" s="3">
        <v>110</v>
      </c>
      <c r="B26">
        <v>34900</v>
      </c>
      <c r="C26" t="s">
        <v>5</v>
      </c>
      <c r="D26" s="2">
        <v>431797</v>
      </c>
      <c r="E26" s="2">
        <v>432000</v>
      </c>
      <c r="F26">
        <v>203</v>
      </c>
      <c r="G26"/>
      <c r="H26" s="15">
        <f>IF(D26=0,0,F26/D26)</f>
        <v>0.000470128324189376</v>
      </c>
    </row>
    <row r="27" spans="1:8" ht="12.75">
      <c r="A27" s="3">
        <v>1210</v>
      </c>
      <c r="B27">
        <v>12000</v>
      </c>
      <c r="C27" t="s">
        <v>23</v>
      </c>
      <c r="D27" s="2">
        <v>408614.37</v>
      </c>
      <c r="E27" s="2">
        <v>440687</v>
      </c>
      <c r="F27" s="2">
        <v>32072.63</v>
      </c>
      <c r="H27" s="15">
        <f>IF(D27=0,0,F27/D27)</f>
        <v>0.07849119452162194</v>
      </c>
    </row>
    <row r="28" spans="1:8" ht="12.75">
      <c r="A28" s="3">
        <v>1110</v>
      </c>
      <c r="B28">
        <v>10000</v>
      </c>
      <c r="C28" t="s">
        <v>11</v>
      </c>
      <c r="D28" s="2">
        <v>362875.8</v>
      </c>
      <c r="E28" s="2">
        <v>402956</v>
      </c>
      <c r="F28" s="2">
        <v>40080.2</v>
      </c>
      <c r="H28" s="15">
        <f>IF(D28=0,0,F28/D28)</f>
        <v>0.1104515649707145</v>
      </c>
    </row>
    <row r="29" spans="1:8" ht="12.75">
      <c r="A29" s="6">
        <v>2220</v>
      </c>
      <c r="B29">
        <v>15000</v>
      </c>
      <c r="C29" t="s">
        <v>25</v>
      </c>
      <c r="D29" s="2">
        <v>355022.77</v>
      </c>
      <c r="E29" s="2">
        <v>344228</v>
      </c>
      <c r="F29" s="2">
        <v>-10794.77</v>
      </c>
      <c r="H29" s="15">
        <f>IF(D29=0,0,F29/D29)</f>
        <v>-0.030405852559823133</v>
      </c>
    </row>
    <row r="30" spans="1:8" ht="12.75">
      <c r="A30" s="6">
        <v>4220</v>
      </c>
      <c r="B30">
        <v>48001</v>
      </c>
      <c r="C30" t="s">
        <v>76</v>
      </c>
      <c r="D30" s="2">
        <v>354000</v>
      </c>
      <c r="E30" s="2">
        <v>368700</v>
      </c>
      <c r="F30" s="2">
        <v>14700</v>
      </c>
      <c r="H30" s="15">
        <f>IF(D30=0,0,F30/D30)</f>
        <v>0.04152542372881356</v>
      </c>
    </row>
    <row r="31" spans="1:8" ht="12.75">
      <c r="A31" s="3">
        <v>1110</v>
      </c>
      <c r="B31">
        <v>11000</v>
      </c>
      <c r="C31" t="s">
        <v>12</v>
      </c>
      <c r="D31" s="2">
        <v>352716</v>
      </c>
      <c r="E31" s="2">
        <v>359770</v>
      </c>
      <c r="F31" s="2">
        <v>7054</v>
      </c>
      <c r="H31" s="15">
        <f>IF(D31=0,0,F31/D31)</f>
        <v>0.01999909275451071</v>
      </c>
    </row>
    <row r="32" spans="1:8" ht="12.75">
      <c r="A32" s="6">
        <v>4420</v>
      </c>
      <c r="B32">
        <v>22715</v>
      </c>
      <c r="C32" t="s">
        <v>124</v>
      </c>
      <c r="D32" s="2">
        <v>350000</v>
      </c>
      <c r="E32" s="2">
        <v>521000</v>
      </c>
      <c r="F32" s="2">
        <v>171000</v>
      </c>
      <c r="H32" s="15">
        <f>IF(D32=0,0,F32/D32)</f>
        <v>0.48857142857142855</v>
      </c>
    </row>
    <row r="33" spans="1:8" ht="12.75">
      <c r="A33" s="6">
        <v>3233</v>
      </c>
      <c r="B33">
        <v>22709</v>
      </c>
      <c r="C33" t="s">
        <v>18</v>
      </c>
      <c r="D33" s="2">
        <v>336870</v>
      </c>
      <c r="E33" s="2">
        <v>302250</v>
      </c>
      <c r="F33" s="2">
        <v>-34620</v>
      </c>
      <c r="H33" s="15">
        <f>IF(D33=0,0,F33/D33)</f>
        <v>-0.10276961439130822</v>
      </c>
    </row>
    <row r="34" spans="1:8" ht="12.75">
      <c r="A34" s="6">
        <v>4220</v>
      </c>
      <c r="B34">
        <v>22709</v>
      </c>
      <c r="C34" t="s">
        <v>18</v>
      </c>
      <c r="D34" s="2">
        <v>331337.75</v>
      </c>
      <c r="E34" s="2">
        <v>380970</v>
      </c>
      <c r="F34" s="2">
        <v>49632.25</v>
      </c>
      <c r="H34" s="15">
        <f>IF(D34=0,0,F34/D34)</f>
        <v>0.14979352639414012</v>
      </c>
    </row>
    <row r="35" spans="1:8" ht="12.75">
      <c r="A35" s="6">
        <v>5110</v>
      </c>
      <c r="B35">
        <v>12100</v>
      </c>
      <c r="C35" t="s">
        <v>48</v>
      </c>
      <c r="D35" s="2">
        <v>307470</v>
      </c>
      <c r="E35" s="2">
        <v>309565</v>
      </c>
      <c r="F35" s="2">
        <v>2095</v>
      </c>
      <c r="H35" s="15">
        <f>IF(D35=0,0,F35/D35)</f>
        <v>0.006813672878654828</v>
      </c>
    </row>
    <row r="36" spans="1:8" ht="12.75">
      <c r="A36" s="6">
        <v>5110</v>
      </c>
      <c r="B36">
        <v>21801</v>
      </c>
      <c r="C36" t="s">
        <v>164</v>
      </c>
      <c r="D36" s="2">
        <v>275000</v>
      </c>
      <c r="E36" s="2">
        <v>275000</v>
      </c>
      <c r="F36">
        <v>0</v>
      </c>
      <c r="H36" s="15">
        <f>IF(D36=0,0,F36/D36)</f>
        <v>0</v>
      </c>
    </row>
    <row r="37" spans="1:8" ht="12.75">
      <c r="A37" s="6">
        <v>5110</v>
      </c>
      <c r="B37">
        <v>12000</v>
      </c>
      <c r="C37" t="s">
        <v>23</v>
      </c>
      <c r="D37" s="2">
        <v>272302.41</v>
      </c>
      <c r="E37" s="2">
        <v>275201</v>
      </c>
      <c r="F37" s="2">
        <v>2898.59</v>
      </c>
      <c r="H37" s="15">
        <f>IF(D37=0,0,F37/D37)</f>
        <v>0.010644746038053796</v>
      </c>
    </row>
    <row r="38" spans="1:8" ht="12.75">
      <c r="A38" s="6">
        <v>3230</v>
      </c>
      <c r="B38">
        <v>22712</v>
      </c>
      <c r="C38" t="s">
        <v>83</v>
      </c>
      <c r="D38" s="2">
        <v>270000</v>
      </c>
      <c r="E38" s="2">
        <v>270000</v>
      </c>
      <c r="F38">
        <v>0</v>
      </c>
      <c r="H38" s="15">
        <f>IF(D38=0,0,F38/D38)</f>
        <v>0</v>
      </c>
    </row>
    <row r="39" spans="1:8" ht="12.75">
      <c r="A39" s="6">
        <v>5110</v>
      </c>
      <c r="B39">
        <v>13002</v>
      </c>
      <c r="C39" t="s">
        <v>49</v>
      </c>
      <c r="D39" s="2">
        <v>269816.95</v>
      </c>
      <c r="E39" s="2">
        <v>284677</v>
      </c>
      <c r="F39" s="2">
        <v>14860.05</v>
      </c>
      <c r="H39" s="15">
        <f>IF(D39=0,0,F39/D39)</f>
        <v>0.05507456073460173</v>
      </c>
    </row>
    <row r="40" spans="1:8" ht="12.75">
      <c r="A40" s="6">
        <v>3230</v>
      </c>
      <c r="B40">
        <v>12100</v>
      </c>
      <c r="C40" t="s">
        <v>48</v>
      </c>
      <c r="D40" s="2">
        <v>261361.8</v>
      </c>
      <c r="E40" s="2">
        <v>278573</v>
      </c>
      <c r="F40" s="2">
        <v>17211.2</v>
      </c>
      <c r="H40" s="15">
        <f>IF(D40=0,0,F40/D40)</f>
        <v>0.06585201050803906</v>
      </c>
    </row>
    <row r="41" spans="1:8" ht="12.75">
      <c r="A41" s="6">
        <v>9110</v>
      </c>
      <c r="B41">
        <v>46700</v>
      </c>
      <c r="C41" t="s">
        <v>193</v>
      </c>
      <c r="D41" s="2">
        <v>259100</v>
      </c>
      <c r="E41" s="2">
        <v>266873</v>
      </c>
      <c r="F41" s="2">
        <v>7773</v>
      </c>
      <c r="H41" s="15">
        <f>IF(D41=0,0,F41/D41)</f>
        <v>0.03</v>
      </c>
    </row>
    <row r="42" spans="1:8" s="3" customFormat="1" ht="12.75">
      <c r="A42" s="6">
        <v>3230</v>
      </c>
      <c r="B42">
        <v>12000</v>
      </c>
      <c r="C42" t="s">
        <v>23</v>
      </c>
      <c r="D42" s="2">
        <v>252936.38</v>
      </c>
      <c r="E42" s="2">
        <v>281382</v>
      </c>
      <c r="F42" s="2">
        <v>28445.62</v>
      </c>
      <c r="G42"/>
      <c r="H42" s="15">
        <f>IF(D42=0,0,F42/D42)</f>
        <v>0.11246156049200988</v>
      </c>
    </row>
    <row r="43" spans="1:8" ht="12.75">
      <c r="A43" s="6">
        <v>1230</v>
      </c>
      <c r="B43">
        <v>21800</v>
      </c>
      <c r="C43" t="s">
        <v>36</v>
      </c>
      <c r="D43" s="2">
        <v>250000</v>
      </c>
      <c r="E43" s="2">
        <v>250000</v>
      </c>
      <c r="F43">
        <v>0</v>
      </c>
      <c r="H43" s="15">
        <f>IF(D43=0,0,F43/D43)</f>
        <v>0</v>
      </c>
    </row>
    <row r="44" spans="1:8" ht="12.75">
      <c r="A44" s="6">
        <v>4220</v>
      </c>
      <c r="B44">
        <v>21800</v>
      </c>
      <c r="C44" t="s">
        <v>104</v>
      </c>
      <c r="D44" s="2">
        <v>250000</v>
      </c>
      <c r="E44" s="2">
        <v>257500</v>
      </c>
      <c r="F44" s="2">
        <v>7500</v>
      </c>
      <c r="H44" s="15">
        <f>IF(D44=0,0,F44/D44)</f>
        <v>0.03</v>
      </c>
    </row>
    <row r="45" spans="1:8" ht="12.75">
      <c r="A45" s="6">
        <v>1230</v>
      </c>
      <c r="B45">
        <v>22100</v>
      </c>
      <c r="C45" t="s">
        <v>37</v>
      </c>
      <c r="D45" s="2">
        <v>245000</v>
      </c>
      <c r="E45" s="2">
        <v>248000</v>
      </c>
      <c r="F45" s="2">
        <v>3000</v>
      </c>
      <c r="H45" s="15">
        <f>IF(D45=0,0,F45/D45)</f>
        <v>0.012244897959183673</v>
      </c>
    </row>
    <row r="46" spans="1:8" ht="12.75">
      <c r="A46" s="6">
        <v>3230</v>
      </c>
      <c r="B46">
        <v>22713</v>
      </c>
      <c r="C46" t="s">
        <v>84</v>
      </c>
      <c r="D46" s="2">
        <v>239520</v>
      </c>
      <c r="E46" s="2">
        <v>247900</v>
      </c>
      <c r="F46" s="2">
        <v>8380</v>
      </c>
      <c r="H46" s="15">
        <f>IF(D46=0,0,F46/D46)</f>
        <v>0.03498663994655979</v>
      </c>
    </row>
    <row r="47" spans="1:8" ht="12.75">
      <c r="A47" s="6">
        <v>1230</v>
      </c>
      <c r="B47">
        <v>22200</v>
      </c>
      <c r="C47" t="s">
        <v>40</v>
      </c>
      <c r="D47" s="2">
        <v>231100</v>
      </c>
      <c r="E47" s="2">
        <v>231100</v>
      </c>
      <c r="F47">
        <v>0</v>
      </c>
      <c r="H47" s="15">
        <f>IF(D47=0,0,F47/D47)</f>
        <v>0</v>
      </c>
    </row>
    <row r="48" spans="1:8" ht="12.75">
      <c r="A48" s="6">
        <v>3230</v>
      </c>
      <c r="B48">
        <v>13002</v>
      </c>
      <c r="C48" t="s">
        <v>49</v>
      </c>
      <c r="D48" s="2">
        <v>224110.4</v>
      </c>
      <c r="E48" s="2">
        <v>231219</v>
      </c>
      <c r="F48" s="2">
        <v>7108.6</v>
      </c>
      <c r="H48" s="15">
        <f>IF(D48=0,0,F48/D48)</f>
        <v>0.03171918840000286</v>
      </c>
    </row>
    <row r="49" spans="1:8" ht="12.75">
      <c r="A49" s="6">
        <v>6230</v>
      </c>
      <c r="B49">
        <v>46702</v>
      </c>
      <c r="C49" t="s">
        <v>187</v>
      </c>
      <c r="D49" s="2">
        <v>215092.62</v>
      </c>
      <c r="E49" s="2">
        <v>215100</v>
      </c>
      <c r="F49">
        <v>7.38</v>
      </c>
      <c r="H49" s="15">
        <f>IF(D49=0,0,F49/D49)</f>
        <v>3.4310800621611287E-05</v>
      </c>
    </row>
    <row r="50" spans="1:8" ht="12.75">
      <c r="A50" s="6">
        <v>4410</v>
      </c>
      <c r="B50">
        <v>22600</v>
      </c>
      <c r="C50" t="s">
        <v>119</v>
      </c>
      <c r="D50" s="2">
        <v>210000</v>
      </c>
      <c r="E50" s="2">
        <v>216300</v>
      </c>
      <c r="F50" s="2">
        <v>6300</v>
      </c>
      <c r="H50" s="15">
        <f>IF(D50=0,0,F50/D50)</f>
        <v>0.03</v>
      </c>
    </row>
    <row r="51" spans="1:8" ht="12.75">
      <c r="A51" s="3">
        <v>1210</v>
      </c>
      <c r="B51">
        <v>22400</v>
      </c>
      <c r="C51" t="s">
        <v>30</v>
      </c>
      <c r="D51" s="2">
        <v>202000</v>
      </c>
      <c r="E51" s="2">
        <v>208060</v>
      </c>
      <c r="F51" s="2">
        <v>6060</v>
      </c>
      <c r="H51" s="15">
        <f>IF(D51=0,0,F51/D51)</f>
        <v>0.03</v>
      </c>
    </row>
    <row r="52" spans="1:8" ht="12.75">
      <c r="A52" s="3">
        <v>1210</v>
      </c>
      <c r="B52">
        <v>22709</v>
      </c>
      <c r="C52" t="s">
        <v>18</v>
      </c>
      <c r="D52" s="2">
        <v>187200</v>
      </c>
      <c r="E52" s="2">
        <v>282816</v>
      </c>
      <c r="F52" s="2">
        <v>95616</v>
      </c>
      <c r="H52" s="15">
        <f>IF(D52=0,0,F52/D52)</f>
        <v>0.5107692307692308</v>
      </c>
    </row>
    <row r="53" spans="1:8" ht="12.75">
      <c r="A53" s="6">
        <v>5330</v>
      </c>
      <c r="B53">
        <v>22609</v>
      </c>
      <c r="C53" t="s">
        <v>17</v>
      </c>
      <c r="D53" s="2">
        <v>184029.25</v>
      </c>
      <c r="E53" s="2">
        <v>157000</v>
      </c>
      <c r="F53" s="2">
        <v>-27029.25</v>
      </c>
      <c r="H53" s="15">
        <f>IF(D53=0,0,F53/D53)</f>
        <v>-0.14687474953030563</v>
      </c>
    </row>
    <row r="54" spans="1:8" s="3" customFormat="1" ht="12.75">
      <c r="A54" s="6">
        <v>3230</v>
      </c>
      <c r="B54">
        <v>48002</v>
      </c>
      <c r="C54" t="s">
        <v>87</v>
      </c>
      <c r="D54" s="2">
        <v>181000</v>
      </c>
      <c r="E54" s="2">
        <v>231000</v>
      </c>
      <c r="F54" s="2">
        <v>50000</v>
      </c>
      <c r="G54"/>
      <c r="H54" s="15">
        <f>IF(D54=0,0,F54/D54)</f>
        <v>0.27624309392265195</v>
      </c>
    </row>
    <row r="55" spans="1:8" ht="12.75">
      <c r="A55" s="6">
        <v>4511</v>
      </c>
      <c r="B55">
        <v>22709</v>
      </c>
      <c r="C55" t="s">
        <v>18</v>
      </c>
      <c r="D55" s="2">
        <v>180000</v>
      </c>
      <c r="E55" s="2">
        <v>166911</v>
      </c>
      <c r="F55" s="2">
        <v>-13089</v>
      </c>
      <c r="H55" s="15">
        <f>IF(D55=0,0,F55/D55)</f>
        <v>-0.07271666666666667</v>
      </c>
    </row>
    <row r="56" spans="1:8" ht="12.75">
      <c r="A56" s="6">
        <v>2220</v>
      </c>
      <c r="B56">
        <v>22709</v>
      </c>
      <c r="C56" t="s">
        <v>18</v>
      </c>
      <c r="D56" s="2">
        <v>171543.26</v>
      </c>
      <c r="E56" s="2">
        <v>176690</v>
      </c>
      <c r="F56" s="2">
        <v>5146.74</v>
      </c>
      <c r="H56" s="15">
        <f>IF(D56=0,0,F56/D56)</f>
        <v>0.030002577775425275</v>
      </c>
    </row>
    <row r="57" spans="1:8" ht="12.75">
      <c r="A57" s="6">
        <v>2220</v>
      </c>
      <c r="B57">
        <v>22104</v>
      </c>
      <c r="C57" t="s">
        <v>53</v>
      </c>
      <c r="D57" s="2">
        <v>166500</v>
      </c>
      <c r="E57" s="2">
        <v>105300</v>
      </c>
      <c r="F57" s="2">
        <v>-61200</v>
      </c>
      <c r="H57" s="15">
        <f>IF(D57=0,0,F57/D57)</f>
        <v>-0.3675675675675676</v>
      </c>
    </row>
    <row r="58" spans="1:8" ht="12.75">
      <c r="A58" s="6">
        <v>4521</v>
      </c>
      <c r="B58">
        <v>22607</v>
      </c>
      <c r="C58" t="s">
        <v>153</v>
      </c>
      <c r="D58" s="2">
        <v>166000</v>
      </c>
      <c r="E58" s="2">
        <v>170980</v>
      </c>
      <c r="F58" s="2">
        <v>4980</v>
      </c>
      <c r="H58" s="15">
        <f>IF(D58=0,0,F58/D58)</f>
        <v>0.03</v>
      </c>
    </row>
    <row r="59" spans="1:8" ht="12.75">
      <c r="A59" s="6">
        <v>3140</v>
      </c>
      <c r="B59">
        <v>16205</v>
      </c>
      <c r="C59" t="s">
        <v>65</v>
      </c>
      <c r="D59" s="2">
        <v>160000</v>
      </c>
      <c r="E59">
        <v>0</v>
      </c>
      <c r="H59" s="15">
        <f>IF(D59=0,0,F59/D59)</f>
        <v>0</v>
      </c>
    </row>
    <row r="60" spans="1:8" s="3" customFormat="1" ht="12.75">
      <c r="A60" s="6">
        <v>5330</v>
      </c>
      <c r="B60">
        <v>22709</v>
      </c>
      <c r="C60" t="s">
        <v>18</v>
      </c>
      <c r="D60" s="2">
        <v>158125.17</v>
      </c>
      <c r="E60" s="2">
        <v>232000</v>
      </c>
      <c r="F60" s="2">
        <v>73874.83</v>
      </c>
      <c r="G60"/>
      <c r="H60" s="15">
        <f>IF(D60=0,0,F60/D60)</f>
        <v>0.46719209851284266</v>
      </c>
    </row>
    <row r="61" spans="1:8" ht="12.75">
      <c r="A61" s="6">
        <v>1230</v>
      </c>
      <c r="B61">
        <v>22709</v>
      </c>
      <c r="C61" t="s">
        <v>18</v>
      </c>
      <c r="D61" s="2">
        <v>156000</v>
      </c>
      <c r="E61" s="2">
        <v>156000</v>
      </c>
      <c r="F61">
        <v>0</v>
      </c>
      <c r="H61" s="15">
        <f>IF(D61=0,0,F61/D61)</f>
        <v>0</v>
      </c>
    </row>
    <row r="62" spans="1:8" ht="12.75">
      <c r="A62" s="3">
        <v>1110</v>
      </c>
      <c r="B62">
        <v>23400</v>
      </c>
      <c r="C62" t="s">
        <v>19</v>
      </c>
      <c r="D62" s="2">
        <v>155500</v>
      </c>
      <c r="E62" s="2">
        <v>155500</v>
      </c>
      <c r="F62">
        <v>0</v>
      </c>
      <c r="H62" s="15">
        <f>IF(D62=0,0,F62/D62)</f>
        <v>0</v>
      </c>
    </row>
    <row r="63" spans="1:8" ht="12.75">
      <c r="A63" s="6">
        <v>5330</v>
      </c>
      <c r="B63">
        <v>22711</v>
      </c>
      <c r="C63" t="s">
        <v>177</v>
      </c>
      <c r="D63" s="2">
        <v>153003.53</v>
      </c>
      <c r="E63" s="2">
        <v>159200</v>
      </c>
      <c r="F63" s="2">
        <v>6196.47</v>
      </c>
      <c r="H63" s="15">
        <f>IF(D63=0,0,F63/D63)</f>
        <v>0.04049886953588587</v>
      </c>
    </row>
    <row r="64" spans="1:8" ht="12.75">
      <c r="A64" s="6">
        <v>4520</v>
      </c>
      <c r="B64">
        <v>12100</v>
      </c>
      <c r="C64" t="s">
        <v>48</v>
      </c>
      <c r="D64" s="2">
        <v>148739.52</v>
      </c>
      <c r="E64" s="2">
        <v>170384</v>
      </c>
      <c r="F64" s="2">
        <v>21644.48</v>
      </c>
      <c r="H64" s="15">
        <f>IF(D64=0,0,F64/D64)</f>
        <v>0.14551936163300783</v>
      </c>
    </row>
    <row r="65" spans="1:8" ht="12.75">
      <c r="A65" s="6">
        <v>4520</v>
      </c>
      <c r="B65">
        <v>22609</v>
      </c>
      <c r="C65" t="s">
        <v>17</v>
      </c>
      <c r="D65" s="2">
        <v>140500</v>
      </c>
      <c r="E65" s="2">
        <v>172700</v>
      </c>
      <c r="F65" s="2">
        <v>32200</v>
      </c>
      <c r="H65" s="15">
        <f>IF(D65=0,0,F65/D65)</f>
        <v>0.2291814946619217</v>
      </c>
    </row>
    <row r="66" spans="1:8" ht="12.75">
      <c r="A66" s="6">
        <v>1231</v>
      </c>
      <c r="B66">
        <v>20600</v>
      </c>
      <c r="C66" t="s">
        <v>45</v>
      </c>
      <c r="D66" s="2">
        <v>138500</v>
      </c>
      <c r="E66" s="2">
        <v>150000</v>
      </c>
      <c r="F66" s="2">
        <v>11500</v>
      </c>
      <c r="H66" s="15">
        <f>IF(D66=0,0,F66/D66)</f>
        <v>0.08303249097472924</v>
      </c>
    </row>
    <row r="67" spans="1:8" ht="12.75">
      <c r="A67" s="6">
        <v>4220</v>
      </c>
      <c r="B67">
        <v>13002</v>
      </c>
      <c r="C67" t="s">
        <v>49</v>
      </c>
      <c r="D67" s="2">
        <v>136591.47</v>
      </c>
      <c r="E67" s="2">
        <v>140863</v>
      </c>
      <c r="F67" s="2">
        <v>4271.53</v>
      </c>
      <c r="H67" s="15">
        <f>IF(D67=0,0,F67/D67)</f>
        <v>0.031272304192933864</v>
      </c>
    </row>
    <row r="68" spans="1:8" ht="12.75">
      <c r="A68" s="6">
        <v>4320</v>
      </c>
      <c r="B68">
        <v>13002</v>
      </c>
      <c r="C68" t="s">
        <v>49</v>
      </c>
      <c r="D68" s="2">
        <v>135805.84</v>
      </c>
      <c r="E68" s="2">
        <v>140845</v>
      </c>
      <c r="F68" s="2">
        <v>5039.16</v>
      </c>
      <c r="H68" s="15">
        <f>IF(D68=0,0,F68/D68)</f>
        <v>0.037105620789209065</v>
      </c>
    </row>
    <row r="69" spans="1:8" ht="12.75">
      <c r="A69" s="6">
        <v>4510</v>
      </c>
      <c r="B69">
        <v>22609</v>
      </c>
      <c r="C69" t="s">
        <v>17</v>
      </c>
      <c r="D69" s="2">
        <v>131000</v>
      </c>
      <c r="E69" s="2">
        <v>158088</v>
      </c>
      <c r="F69" s="2">
        <v>27088</v>
      </c>
      <c r="H69" s="15">
        <f>IF(D69=0,0,F69/D69)</f>
        <v>0.20677862595419846</v>
      </c>
    </row>
    <row r="70" spans="1:8" ht="12.75">
      <c r="A70" s="6">
        <v>4520</v>
      </c>
      <c r="B70">
        <v>22100</v>
      </c>
      <c r="C70" t="s">
        <v>148</v>
      </c>
      <c r="D70" s="2">
        <v>128750</v>
      </c>
      <c r="E70" s="2">
        <v>132600</v>
      </c>
      <c r="F70" s="2">
        <v>3850</v>
      </c>
      <c r="H70" s="15">
        <f>IF(D70=0,0,F70/D70)</f>
        <v>0.029902912621359225</v>
      </c>
    </row>
    <row r="71" spans="1:8" ht="12.75">
      <c r="A71" s="6">
        <v>4520</v>
      </c>
      <c r="B71">
        <v>12000</v>
      </c>
      <c r="C71" t="s">
        <v>23</v>
      </c>
      <c r="D71" s="2">
        <v>126933.5</v>
      </c>
      <c r="E71" s="2">
        <v>141388</v>
      </c>
      <c r="F71" s="2">
        <v>14454.5</v>
      </c>
      <c r="H71" s="15">
        <f>IF(D71=0,0,F71/D71)</f>
        <v>0.11387458787475331</v>
      </c>
    </row>
    <row r="72" spans="1:8" ht="12.75">
      <c r="A72" s="6">
        <v>3233</v>
      </c>
      <c r="B72">
        <v>22609</v>
      </c>
      <c r="C72" t="s">
        <v>17</v>
      </c>
      <c r="D72" s="2">
        <v>125000</v>
      </c>
      <c r="E72" s="2">
        <v>109900</v>
      </c>
      <c r="F72" s="2">
        <v>-15100</v>
      </c>
      <c r="H72" s="15">
        <f>IF(D72=0,0,F72/D72)</f>
        <v>-0.1208</v>
      </c>
    </row>
    <row r="73" spans="1:8" ht="12.75">
      <c r="A73" s="6">
        <v>4510</v>
      </c>
      <c r="B73">
        <v>48902</v>
      </c>
      <c r="C73" t="s">
        <v>135</v>
      </c>
      <c r="D73" s="2">
        <v>122000</v>
      </c>
      <c r="E73" s="2">
        <v>125660</v>
      </c>
      <c r="F73" s="2">
        <v>3660</v>
      </c>
      <c r="H73" s="15">
        <f>IF(D73=0,0,F73/D73)</f>
        <v>0.03</v>
      </c>
    </row>
    <row r="74" spans="1:8" ht="12.75">
      <c r="A74" s="6">
        <v>4520</v>
      </c>
      <c r="B74">
        <v>22109</v>
      </c>
      <c r="C74" t="s">
        <v>54</v>
      </c>
      <c r="D74" s="2">
        <v>121760</v>
      </c>
      <c r="E74" s="2">
        <v>124258</v>
      </c>
      <c r="F74" s="2">
        <v>2498</v>
      </c>
      <c r="H74" s="15">
        <f>IF(D74=0,0,F74/D74)</f>
        <v>0.020515768725361365</v>
      </c>
    </row>
    <row r="75" spans="1:8" ht="12.75">
      <c r="A75" s="6">
        <v>2220</v>
      </c>
      <c r="B75">
        <v>20400</v>
      </c>
      <c r="C75" t="s">
        <v>13</v>
      </c>
      <c r="D75" s="2">
        <v>121065.12</v>
      </c>
      <c r="E75" s="2">
        <v>130211</v>
      </c>
      <c r="F75" s="2">
        <v>9145.88</v>
      </c>
      <c r="H75" s="15">
        <f>IF(D75=0,0,F75/D75)</f>
        <v>0.07554512810956615</v>
      </c>
    </row>
    <row r="76" spans="1:8" ht="12.75">
      <c r="A76" s="6">
        <v>1231</v>
      </c>
      <c r="B76">
        <v>22709</v>
      </c>
      <c r="C76" t="s">
        <v>18</v>
      </c>
      <c r="D76" s="2">
        <v>115000</v>
      </c>
      <c r="E76" s="2">
        <v>166000</v>
      </c>
      <c r="F76" s="2">
        <v>51000</v>
      </c>
      <c r="H76" s="15">
        <f>IF(D76=0,0,F76/D76)</f>
        <v>0.4434782608695652</v>
      </c>
    </row>
    <row r="77" spans="1:8" ht="12.75">
      <c r="A77" s="6">
        <v>4510</v>
      </c>
      <c r="B77">
        <v>12000</v>
      </c>
      <c r="C77" t="s">
        <v>23</v>
      </c>
      <c r="D77" s="2">
        <v>114181.62</v>
      </c>
      <c r="E77" s="2">
        <v>119417</v>
      </c>
      <c r="F77" s="2">
        <v>5235.38</v>
      </c>
      <c r="H77" s="15">
        <f>IF(D77=0,0,F77/D77)</f>
        <v>0.04585133754451899</v>
      </c>
    </row>
    <row r="78" spans="1:8" s="3" customFormat="1" ht="12.75">
      <c r="A78" s="6">
        <v>4510</v>
      </c>
      <c r="B78">
        <v>12100</v>
      </c>
      <c r="C78" t="s">
        <v>48</v>
      </c>
      <c r="D78" s="2">
        <v>112530.84</v>
      </c>
      <c r="E78" s="2">
        <v>114781</v>
      </c>
      <c r="F78" s="2">
        <v>2250.16</v>
      </c>
      <c r="G78"/>
      <c r="H78" s="15">
        <f>IF(D78=0,0,F78/D78)</f>
        <v>0.01999594066835367</v>
      </c>
    </row>
    <row r="79" spans="1:8" ht="12.75">
      <c r="A79" s="6">
        <v>6110</v>
      </c>
      <c r="B79">
        <v>15000</v>
      </c>
      <c r="C79" t="s">
        <v>25</v>
      </c>
      <c r="D79" s="2">
        <v>110691.86</v>
      </c>
      <c r="E79" s="2">
        <v>111678</v>
      </c>
      <c r="F79">
        <v>986.14</v>
      </c>
      <c r="H79" s="15">
        <f>IF(D79=0,0,F79/D79)</f>
        <v>0.008908875503582648</v>
      </c>
    </row>
    <row r="80" spans="1:8" ht="12.75">
      <c r="A80" s="6">
        <v>4521</v>
      </c>
      <c r="B80">
        <v>48904</v>
      </c>
      <c r="C80" t="s">
        <v>154</v>
      </c>
      <c r="D80" s="2">
        <v>110000</v>
      </c>
      <c r="E80" s="2">
        <v>110000</v>
      </c>
      <c r="F80">
        <v>0</v>
      </c>
      <c r="H80" s="15">
        <f>IF(D80=0,0,F80/D80)</f>
        <v>0</v>
      </c>
    </row>
    <row r="81" spans="1:8" ht="12.75">
      <c r="A81" s="6">
        <v>4320</v>
      </c>
      <c r="B81">
        <v>15000</v>
      </c>
      <c r="C81" t="s">
        <v>25</v>
      </c>
      <c r="D81" s="2">
        <v>106062.57</v>
      </c>
      <c r="E81" s="2">
        <v>97939</v>
      </c>
      <c r="F81" s="2">
        <v>-8123.57</v>
      </c>
      <c r="H81" s="15">
        <f aca="true" t="shared" si="0" ref="H81:H86">IF(D81=0,0,F81/D81)</f>
        <v>-0.07659224173051812</v>
      </c>
    </row>
    <row r="82" spans="1:8" ht="12.75">
      <c r="A82" s="6">
        <v>4410</v>
      </c>
      <c r="B82">
        <v>12100</v>
      </c>
      <c r="C82" t="s">
        <v>48</v>
      </c>
      <c r="D82" s="2">
        <v>102613.8</v>
      </c>
      <c r="E82" s="2">
        <v>104666</v>
      </c>
      <c r="F82" s="2">
        <v>2052.2</v>
      </c>
      <c r="H82" s="15">
        <f t="shared" si="0"/>
        <v>0.019999259358877655</v>
      </c>
    </row>
    <row r="83" spans="1:8" ht="12.75">
      <c r="A83" s="6">
        <v>3230</v>
      </c>
      <c r="B83">
        <v>48008</v>
      </c>
      <c r="C83" t="s">
        <v>90</v>
      </c>
      <c r="D83" s="2">
        <v>100000</v>
      </c>
      <c r="E83" s="2">
        <v>167000</v>
      </c>
      <c r="F83" s="2">
        <v>67000</v>
      </c>
      <c r="H83" s="15">
        <f t="shared" si="0"/>
        <v>0.67</v>
      </c>
    </row>
    <row r="84" spans="1:8" ht="12.75">
      <c r="A84" s="6">
        <v>4320</v>
      </c>
      <c r="B84">
        <v>22706</v>
      </c>
      <c r="C84" t="s">
        <v>82</v>
      </c>
      <c r="D84" s="2">
        <v>100000</v>
      </c>
      <c r="E84" s="2">
        <v>70000</v>
      </c>
      <c r="F84" s="2">
        <v>-30000</v>
      </c>
      <c r="H84" s="15">
        <f t="shared" si="0"/>
        <v>-0.3</v>
      </c>
    </row>
    <row r="85" spans="1:8" ht="12.75">
      <c r="A85" s="6">
        <v>4410</v>
      </c>
      <c r="B85">
        <v>22709</v>
      </c>
      <c r="C85" t="s">
        <v>18</v>
      </c>
      <c r="D85" s="2">
        <v>100000</v>
      </c>
      <c r="E85" s="2">
        <v>103000</v>
      </c>
      <c r="F85" s="2">
        <v>3000</v>
      </c>
      <c r="H85" s="15">
        <f t="shared" si="0"/>
        <v>0.03</v>
      </c>
    </row>
    <row r="86" spans="1:8" ht="12.75">
      <c r="A86" s="6">
        <v>5110</v>
      </c>
      <c r="B86">
        <v>22709</v>
      </c>
      <c r="C86" t="s">
        <v>18</v>
      </c>
      <c r="D86" s="2">
        <v>100000</v>
      </c>
      <c r="E86" s="2">
        <v>100000</v>
      </c>
      <c r="F86">
        <v>0</v>
      </c>
      <c r="H86" s="15">
        <f t="shared" si="0"/>
        <v>0</v>
      </c>
    </row>
    <row r="87" spans="1:8" s="3" customFormat="1" ht="12.75">
      <c r="A87" s="6">
        <v>5111</v>
      </c>
      <c r="B87">
        <v>21801</v>
      </c>
      <c r="C87" t="s">
        <v>164</v>
      </c>
      <c r="D87" s="2">
        <v>100000</v>
      </c>
      <c r="E87" s="2">
        <v>100000</v>
      </c>
      <c r="F87">
        <v>0</v>
      </c>
      <c r="G87"/>
      <c r="H87" s="15">
        <f>IF(D87=0,0,F87/D87)</f>
        <v>0</v>
      </c>
    </row>
    <row r="88" spans="1:8" ht="12.75">
      <c r="A88" s="6">
        <v>4520</v>
      </c>
      <c r="B88">
        <v>13002</v>
      </c>
      <c r="C88" t="s">
        <v>49</v>
      </c>
      <c r="D88" s="2">
        <v>99449.34</v>
      </c>
      <c r="E88" s="2">
        <v>103259</v>
      </c>
      <c r="F88" s="2">
        <v>3809.66</v>
      </c>
      <c r="H88" s="15">
        <f>IF(D88=0,0,F88/D88)</f>
        <v>0.03830754432357218</v>
      </c>
    </row>
    <row r="89" spans="1:8" ht="12.75">
      <c r="A89" s="6">
        <v>6230</v>
      </c>
      <c r="B89">
        <v>13002</v>
      </c>
      <c r="C89" t="s">
        <v>49</v>
      </c>
      <c r="D89" s="2">
        <v>98619.34</v>
      </c>
      <c r="E89" s="2">
        <v>101909</v>
      </c>
      <c r="F89" s="2">
        <v>3289.66</v>
      </c>
      <c r="H89" s="15">
        <f>IF(D89=0,0,F89/D89)</f>
        <v>0.03335714881077079</v>
      </c>
    </row>
    <row r="90" spans="1:8" ht="12.75">
      <c r="A90" s="6">
        <v>3220</v>
      </c>
      <c r="B90">
        <v>13100</v>
      </c>
      <c r="C90" t="s">
        <v>74</v>
      </c>
      <c r="D90" s="2">
        <v>97629.76</v>
      </c>
      <c r="E90" s="2">
        <v>184032</v>
      </c>
      <c r="F90" s="2">
        <v>86402.24</v>
      </c>
      <c r="H90" s="15">
        <f>IF(D90=0,0,F90/D90)</f>
        <v>0.8849990003048251</v>
      </c>
    </row>
    <row r="91" spans="1:8" ht="12.75">
      <c r="A91" s="3">
        <v>1210</v>
      </c>
      <c r="B91">
        <v>15000</v>
      </c>
      <c r="C91" t="s">
        <v>25</v>
      </c>
      <c r="D91" s="2">
        <v>95978.84</v>
      </c>
      <c r="E91" s="2">
        <v>91076</v>
      </c>
      <c r="F91" s="2">
        <v>-4902.84</v>
      </c>
      <c r="H91" s="15">
        <f>IF(D91=0,0,F91/D91)</f>
        <v>-0.051082509436454954</v>
      </c>
    </row>
    <row r="92" spans="1:8" ht="12.75">
      <c r="A92" s="3">
        <v>1210</v>
      </c>
      <c r="B92">
        <v>22201</v>
      </c>
      <c r="C92" t="s">
        <v>29</v>
      </c>
      <c r="D92" s="2">
        <v>93000</v>
      </c>
      <c r="E92" s="2">
        <v>123000</v>
      </c>
      <c r="F92" s="2">
        <v>30000</v>
      </c>
      <c r="H92" s="15">
        <f>IF(D92=0,0,F92/D92)</f>
        <v>0.3225806451612903</v>
      </c>
    </row>
    <row r="93" spans="1:8" ht="12.75">
      <c r="A93" s="6">
        <v>4410</v>
      </c>
      <c r="B93">
        <v>12000</v>
      </c>
      <c r="C93" t="s">
        <v>23</v>
      </c>
      <c r="D93" s="2">
        <v>91538.92</v>
      </c>
      <c r="E93" s="2">
        <v>95500</v>
      </c>
      <c r="F93" s="2">
        <v>3961.08</v>
      </c>
      <c r="H93" s="15">
        <f>IF(D93=0,0,F93/D93)</f>
        <v>0.04327208579694845</v>
      </c>
    </row>
    <row r="94" spans="1:8" s="3" customFormat="1" ht="12.75">
      <c r="A94" s="6">
        <v>4520</v>
      </c>
      <c r="B94">
        <v>21800</v>
      </c>
      <c r="C94" t="s">
        <v>104</v>
      </c>
      <c r="D94" s="2">
        <v>91000</v>
      </c>
      <c r="E94" s="2">
        <v>91000</v>
      </c>
      <c r="F94">
        <v>0</v>
      </c>
      <c r="G94"/>
      <c r="H94" s="15">
        <f>IF(D94=0,0,F94/D94)</f>
        <v>0</v>
      </c>
    </row>
    <row r="95" spans="1:8" ht="12.75">
      <c r="A95" s="3">
        <v>1210</v>
      </c>
      <c r="B95">
        <v>22609</v>
      </c>
      <c r="C95" t="s">
        <v>17</v>
      </c>
      <c r="D95" s="2">
        <v>90500</v>
      </c>
      <c r="E95" s="2">
        <v>90521</v>
      </c>
      <c r="F95">
        <v>21</v>
      </c>
      <c r="H95" s="15">
        <f>IF(D95=0,0,F95/D95)</f>
        <v>0.00023204419889502763</v>
      </c>
    </row>
    <row r="96" spans="1:8" ht="12.75">
      <c r="A96" s="3">
        <v>1210</v>
      </c>
      <c r="B96">
        <v>22000</v>
      </c>
      <c r="C96" t="s">
        <v>27</v>
      </c>
      <c r="D96" s="2">
        <v>90000</v>
      </c>
      <c r="E96" s="2">
        <v>90000</v>
      </c>
      <c r="F96">
        <v>0</v>
      </c>
      <c r="H96" s="15">
        <f>IF(D96=0,0,F96/D96)</f>
        <v>0</v>
      </c>
    </row>
    <row r="97" spans="1:8" ht="12.75">
      <c r="A97" s="6">
        <v>5110</v>
      </c>
      <c r="B97">
        <v>21300</v>
      </c>
      <c r="C97" t="s">
        <v>52</v>
      </c>
      <c r="D97" s="2">
        <v>90000</v>
      </c>
      <c r="E97" s="2">
        <v>90000</v>
      </c>
      <c r="F97">
        <v>0</v>
      </c>
      <c r="H97" s="15">
        <f>IF(D97=0,0,F97/D97)</f>
        <v>0</v>
      </c>
    </row>
    <row r="98" spans="1:8" ht="12.75">
      <c r="A98" s="6">
        <v>2220</v>
      </c>
      <c r="B98">
        <v>15100</v>
      </c>
      <c r="C98" t="s">
        <v>26</v>
      </c>
      <c r="D98" s="2">
        <v>85000</v>
      </c>
      <c r="E98" s="2">
        <v>85000</v>
      </c>
      <c r="F98">
        <v>0</v>
      </c>
      <c r="H98" s="15">
        <f>IF(D98=0,0,F98/D98)</f>
        <v>0</v>
      </c>
    </row>
    <row r="99" spans="1:8" ht="12.75">
      <c r="A99" s="6">
        <v>5112</v>
      </c>
      <c r="B99">
        <v>21801</v>
      </c>
      <c r="C99" t="s">
        <v>164</v>
      </c>
      <c r="D99" s="2">
        <v>80000</v>
      </c>
      <c r="E99" s="2">
        <v>80000</v>
      </c>
      <c r="F99">
        <v>0</v>
      </c>
      <c r="H99" s="15">
        <f>IF(D99=0,0,F99/D99)</f>
        <v>0</v>
      </c>
    </row>
    <row r="100" spans="1:8" s="3" customFormat="1" ht="12.75">
      <c r="A100" s="6">
        <v>1230</v>
      </c>
      <c r="B100">
        <v>22103</v>
      </c>
      <c r="C100" t="s">
        <v>39</v>
      </c>
      <c r="D100" s="2">
        <v>77000</v>
      </c>
      <c r="E100" s="2">
        <v>97000</v>
      </c>
      <c r="F100" s="2">
        <v>20000</v>
      </c>
      <c r="G100"/>
      <c r="H100" s="15">
        <f>IF(D100=0,0,F100/D100)</f>
        <v>0.2597402597402597</v>
      </c>
    </row>
    <row r="101" spans="1:8" ht="12.75">
      <c r="A101" s="6">
        <v>4420</v>
      </c>
      <c r="B101">
        <v>21800</v>
      </c>
      <c r="C101" t="s">
        <v>122</v>
      </c>
      <c r="D101" s="2">
        <v>71000</v>
      </c>
      <c r="E101" s="2">
        <v>71000</v>
      </c>
      <c r="F101">
        <v>0</v>
      </c>
      <c r="H101" s="15">
        <f>IF(D101=0,0,F101/D101)</f>
        <v>0</v>
      </c>
    </row>
    <row r="102" spans="1:8" ht="12.75">
      <c r="A102" s="6">
        <v>3230</v>
      </c>
      <c r="B102">
        <v>48912</v>
      </c>
      <c r="C102" t="s">
        <v>81</v>
      </c>
      <c r="D102" s="2">
        <v>70000</v>
      </c>
      <c r="E102" s="2">
        <v>70000</v>
      </c>
      <c r="F102">
        <v>0</v>
      </c>
      <c r="H102" s="15">
        <f>IF(D102=0,0,F102/D102)</f>
        <v>0</v>
      </c>
    </row>
    <row r="103" spans="1:8" ht="12.75">
      <c r="A103" s="6">
        <v>3235</v>
      </c>
      <c r="B103">
        <v>22609</v>
      </c>
      <c r="C103" t="s">
        <v>17</v>
      </c>
      <c r="D103" s="2">
        <v>70000</v>
      </c>
      <c r="E103" s="2">
        <v>57000</v>
      </c>
      <c r="F103" s="2">
        <v>-13000</v>
      </c>
      <c r="H103" s="15">
        <f>IF(D103=0,0,F103/D103)</f>
        <v>-0.18571428571428572</v>
      </c>
    </row>
    <row r="104" spans="1:8" ht="12.75">
      <c r="A104" s="6">
        <v>4510</v>
      </c>
      <c r="B104">
        <v>22714</v>
      </c>
      <c r="C104" t="s">
        <v>132</v>
      </c>
      <c r="D104" s="2">
        <v>70000</v>
      </c>
      <c r="E104" s="2">
        <v>70000</v>
      </c>
      <c r="F104">
        <v>0</v>
      </c>
      <c r="H104" s="15">
        <f>IF(D104=0,0,F104/D104)</f>
        <v>0</v>
      </c>
    </row>
    <row r="105" spans="1:8" ht="12.75">
      <c r="A105" s="6">
        <v>4511</v>
      </c>
      <c r="B105">
        <v>13002</v>
      </c>
      <c r="C105" t="s">
        <v>49</v>
      </c>
      <c r="D105" s="2">
        <v>68808.88</v>
      </c>
      <c r="E105" s="2">
        <v>71396</v>
      </c>
      <c r="F105" s="2">
        <v>2587.12</v>
      </c>
      <c r="H105" s="15">
        <f>IF(D105=0,0,F105/D105)</f>
        <v>0.03759863552494968</v>
      </c>
    </row>
    <row r="106" spans="1:8" ht="12.75">
      <c r="A106" s="6">
        <v>9110</v>
      </c>
      <c r="B106">
        <v>46402</v>
      </c>
      <c r="C106" t="s">
        <v>192</v>
      </c>
      <c r="D106" s="2">
        <v>68698.48</v>
      </c>
      <c r="E106" s="2">
        <v>47773</v>
      </c>
      <c r="F106" s="2">
        <v>-20925.48</v>
      </c>
      <c r="H106" s="15">
        <f>IF(D106=0,0,F106/D106)</f>
        <v>-0.30459887904361205</v>
      </c>
    </row>
    <row r="107" spans="1:8" ht="12.75">
      <c r="A107" s="6">
        <v>4630</v>
      </c>
      <c r="B107">
        <v>22716</v>
      </c>
      <c r="C107" t="s">
        <v>160</v>
      </c>
      <c r="D107" s="2">
        <v>68250</v>
      </c>
      <c r="E107" s="2">
        <v>70297</v>
      </c>
      <c r="F107" s="2">
        <v>2047</v>
      </c>
      <c r="H107" s="15">
        <f>IF(D107=0,0,F107/D107)</f>
        <v>0.029992673992673993</v>
      </c>
    </row>
    <row r="108" spans="1:8" ht="12.75">
      <c r="A108" s="6">
        <v>4220</v>
      </c>
      <c r="B108">
        <v>22100</v>
      </c>
      <c r="C108" t="s">
        <v>106</v>
      </c>
      <c r="D108" s="2">
        <v>64000</v>
      </c>
      <c r="E108" s="2">
        <v>65920</v>
      </c>
      <c r="F108" s="2">
        <v>1920</v>
      </c>
      <c r="H108" s="15">
        <f>IF(D108=0,0,F108/D108)</f>
        <v>0.03</v>
      </c>
    </row>
    <row r="109" spans="1:8" ht="12.75">
      <c r="A109" s="6">
        <v>4510</v>
      </c>
      <c r="B109">
        <v>22709</v>
      </c>
      <c r="C109" t="s">
        <v>18</v>
      </c>
      <c r="D109" s="2">
        <v>64000</v>
      </c>
      <c r="E109" s="2">
        <v>65408</v>
      </c>
      <c r="F109" s="2">
        <v>1408</v>
      </c>
      <c r="H109" s="15">
        <f>IF(D109=0,0,F109/D109)</f>
        <v>0.022</v>
      </c>
    </row>
    <row r="110" spans="1:8" ht="12.75">
      <c r="A110" s="3">
        <v>110</v>
      </c>
      <c r="B110">
        <v>83000</v>
      </c>
      <c r="C110" t="s">
        <v>6</v>
      </c>
      <c r="D110" s="2">
        <v>62200</v>
      </c>
      <c r="E110" s="2">
        <v>62200</v>
      </c>
      <c r="F110">
        <v>0</v>
      </c>
      <c r="H110" s="15">
        <f>IF(D110=0,0,F110/D110)</f>
        <v>0</v>
      </c>
    </row>
    <row r="111" spans="1:8" ht="12.75">
      <c r="A111" s="6">
        <v>4320</v>
      </c>
      <c r="B111">
        <v>22609</v>
      </c>
      <c r="C111" t="s">
        <v>17</v>
      </c>
      <c r="D111" s="2">
        <v>62200</v>
      </c>
      <c r="E111" s="2">
        <v>62200</v>
      </c>
      <c r="F111">
        <v>0</v>
      </c>
      <c r="H111" s="15">
        <f>IF(D111=0,0,F111/D111)</f>
        <v>0</v>
      </c>
    </row>
    <row r="112" spans="1:8" s="3" customFormat="1" ht="12.75">
      <c r="A112" s="6">
        <v>4520</v>
      </c>
      <c r="B112">
        <v>48902</v>
      </c>
      <c r="C112" t="s">
        <v>135</v>
      </c>
      <c r="D112" s="2">
        <v>62100</v>
      </c>
      <c r="E112" s="2">
        <v>62100</v>
      </c>
      <c r="F112">
        <v>0</v>
      </c>
      <c r="G112"/>
      <c r="H112" s="15">
        <f>IF(D112=0,0,F112/D112)</f>
        <v>0</v>
      </c>
    </row>
    <row r="113" spans="1:8" ht="12.75">
      <c r="A113" s="6">
        <v>4220</v>
      </c>
      <c r="B113">
        <v>22609</v>
      </c>
      <c r="C113" t="s">
        <v>17</v>
      </c>
      <c r="D113" s="2">
        <v>60300</v>
      </c>
      <c r="E113" s="2">
        <v>51300</v>
      </c>
      <c r="F113" s="2">
        <v>-9000</v>
      </c>
      <c r="H113" s="15">
        <f>IF(D113=0,0,F113/D113)</f>
        <v>-0.14925373134328357</v>
      </c>
    </row>
    <row r="114" spans="1:8" ht="12.75">
      <c r="A114" s="6">
        <v>3141</v>
      </c>
      <c r="B114">
        <v>14100</v>
      </c>
      <c r="C114" t="s">
        <v>68</v>
      </c>
      <c r="D114" s="2">
        <v>60000</v>
      </c>
      <c r="E114" s="2">
        <v>89933</v>
      </c>
      <c r="F114" s="2">
        <v>29933</v>
      </c>
      <c r="H114" s="15">
        <f>IF(D114=0,0,F114/D114)</f>
        <v>0.49888333333333335</v>
      </c>
    </row>
    <row r="115" spans="1:8" ht="12.75">
      <c r="A115" s="6">
        <v>3230</v>
      </c>
      <c r="B115">
        <v>48003</v>
      </c>
      <c r="C115" t="s">
        <v>88</v>
      </c>
      <c r="D115" s="2">
        <v>60000</v>
      </c>
      <c r="E115" s="2">
        <v>71500</v>
      </c>
      <c r="F115" s="2">
        <v>11500</v>
      </c>
      <c r="H115" s="15">
        <f>IF(D115=0,0,F115/D115)</f>
        <v>0.19166666666666668</v>
      </c>
    </row>
    <row r="116" spans="1:8" ht="12.75">
      <c r="A116" s="6">
        <v>3230</v>
      </c>
      <c r="B116">
        <v>48007</v>
      </c>
      <c r="C116" t="s">
        <v>89</v>
      </c>
      <c r="D116" s="2">
        <v>60000</v>
      </c>
      <c r="E116" s="2">
        <v>62010</v>
      </c>
      <c r="F116" s="2">
        <v>2010</v>
      </c>
      <c r="H116" s="15">
        <f>IF(D116=0,0,F116/D116)</f>
        <v>0.0335</v>
      </c>
    </row>
    <row r="117" spans="1:8" ht="12.75">
      <c r="A117" s="6">
        <v>4510</v>
      </c>
      <c r="B117">
        <v>22003</v>
      </c>
      <c r="C117" t="s">
        <v>131</v>
      </c>
      <c r="D117" s="2">
        <v>60000</v>
      </c>
      <c r="E117" s="2">
        <v>62240</v>
      </c>
      <c r="F117" s="2">
        <v>2240</v>
      </c>
      <c r="H117" s="15">
        <f>IF(D117=0,0,F117/D117)</f>
        <v>0.037333333333333336</v>
      </c>
    </row>
    <row r="118" spans="1:8" ht="12.75">
      <c r="A118" s="6">
        <v>4510</v>
      </c>
      <c r="B118">
        <v>48903</v>
      </c>
      <c r="C118" t="s">
        <v>91</v>
      </c>
      <c r="D118" s="2">
        <v>60000</v>
      </c>
      <c r="E118" s="2">
        <v>60000</v>
      </c>
      <c r="F118">
        <v>0</v>
      </c>
      <c r="H118" s="15">
        <f>IF(D118=0,0,F118/D118)</f>
        <v>0</v>
      </c>
    </row>
    <row r="119" spans="1:8" ht="12.75">
      <c r="A119" s="6">
        <v>4511</v>
      </c>
      <c r="B119">
        <v>22609</v>
      </c>
      <c r="C119" t="s">
        <v>17</v>
      </c>
      <c r="D119" s="2">
        <v>60000</v>
      </c>
      <c r="E119" s="2">
        <v>83246</v>
      </c>
      <c r="F119" s="2">
        <v>23246</v>
      </c>
      <c r="H119" s="15">
        <f>IF(D119=0,0,F119/D119)</f>
        <v>0.38743333333333335</v>
      </c>
    </row>
    <row r="120" spans="1:8" ht="12.75">
      <c r="A120" s="6">
        <v>6230</v>
      </c>
      <c r="B120">
        <v>22609</v>
      </c>
      <c r="C120" t="s">
        <v>17</v>
      </c>
      <c r="D120" s="2">
        <v>56792.4</v>
      </c>
      <c r="E120" s="2">
        <v>56800</v>
      </c>
      <c r="F120">
        <v>7.6</v>
      </c>
      <c r="H120" s="15">
        <f>IF(D120=0,0,F120/D120)</f>
        <v>0.00013382072249103753</v>
      </c>
    </row>
    <row r="121" spans="1:8" ht="12.75">
      <c r="A121" s="6">
        <v>4510</v>
      </c>
      <c r="B121">
        <v>48901</v>
      </c>
      <c r="C121" t="s">
        <v>134</v>
      </c>
      <c r="D121" s="2">
        <v>56500</v>
      </c>
      <c r="E121" s="2">
        <v>56500</v>
      </c>
      <c r="F121">
        <v>0</v>
      </c>
      <c r="H121" s="15">
        <f>IF(D121=0,0,F121/D121)</f>
        <v>0</v>
      </c>
    </row>
    <row r="122" spans="1:8" ht="12.75">
      <c r="A122" s="6">
        <v>6230</v>
      </c>
      <c r="B122">
        <v>13100</v>
      </c>
      <c r="C122" t="s">
        <v>74</v>
      </c>
      <c r="D122" s="2">
        <v>55500</v>
      </c>
      <c r="E122" s="2">
        <v>131323</v>
      </c>
      <c r="F122" s="2">
        <v>75823</v>
      </c>
      <c r="H122" s="15">
        <f>IF(D122=0,0,F122/D122)</f>
        <v>1.3661801801801803</v>
      </c>
    </row>
    <row r="123" spans="1:8" ht="12.75">
      <c r="A123" s="6">
        <v>4520</v>
      </c>
      <c r="B123">
        <v>20200</v>
      </c>
      <c r="C123" t="s">
        <v>94</v>
      </c>
      <c r="D123" s="2">
        <v>55000</v>
      </c>
      <c r="E123" s="2">
        <v>55700</v>
      </c>
      <c r="F123">
        <v>700</v>
      </c>
      <c r="H123" s="15">
        <f>IF(D123=0,0,F123/D123)</f>
        <v>0.012727272727272728</v>
      </c>
    </row>
    <row r="124" spans="1:8" ht="12.75">
      <c r="A124" s="6">
        <v>4221</v>
      </c>
      <c r="B124">
        <v>48000</v>
      </c>
      <c r="C124" t="s">
        <v>111</v>
      </c>
      <c r="D124" s="2">
        <v>54300</v>
      </c>
      <c r="E124" s="2">
        <v>56000</v>
      </c>
      <c r="F124" s="2">
        <v>1700</v>
      </c>
      <c r="H124" s="15">
        <f>IF(D124=0,0,F124/D124)</f>
        <v>0.03130755064456722</v>
      </c>
    </row>
    <row r="125" spans="1:8" ht="12.75">
      <c r="A125" s="6">
        <v>4220</v>
      </c>
      <c r="B125">
        <v>22110</v>
      </c>
      <c r="C125" t="s">
        <v>107</v>
      </c>
      <c r="D125" s="2">
        <v>54000</v>
      </c>
      <c r="E125" s="2">
        <v>70000</v>
      </c>
      <c r="F125" s="2">
        <v>16000</v>
      </c>
      <c r="H125" s="15">
        <f>IF(D125=0,0,F125/D125)</f>
        <v>0.2962962962962963</v>
      </c>
    </row>
    <row r="126" spans="1:8" ht="12.75">
      <c r="A126" s="6">
        <v>4521</v>
      </c>
      <c r="B126">
        <v>48906</v>
      </c>
      <c r="C126" t="s">
        <v>155</v>
      </c>
      <c r="D126" s="2">
        <v>53900</v>
      </c>
      <c r="E126" s="2">
        <v>53900</v>
      </c>
      <c r="F126">
        <v>0</v>
      </c>
      <c r="H126" s="15">
        <f>IF(D126=0,0,F126/D126)</f>
        <v>0</v>
      </c>
    </row>
    <row r="127" spans="1:8" ht="12.75">
      <c r="A127" s="6">
        <v>4630</v>
      </c>
      <c r="B127">
        <v>22609</v>
      </c>
      <c r="C127" t="s">
        <v>17</v>
      </c>
      <c r="D127" s="2">
        <v>51191</v>
      </c>
      <c r="E127" s="2">
        <v>52727</v>
      </c>
      <c r="F127" s="2">
        <v>1536</v>
      </c>
      <c r="H127" s="15">
        <f>IF(D127=0,0,F127/D127)</f>
        <v>0.030005274364634408</v>
      </c>
    </row>
    <row r="128" spans="1:8" ht="12.75">
      <c r="A128" s="6">
        <v>4520</v>
      </c>
      <c r="B128">
        <v>15000</v>
      </c>
      <c r="C128" t="s">
        <v>25</v>
      </c>
      <c r="D128" s="2">
        <v>50969.81</v>
      </c>
      <c r="E128" s="2">
        <v>43436</v>
      </c>
      <c r="F128" s="2">
        <v>-7533.81</v>
      </c>
      <c r="H128" s="15">
        <f>IF(D128=0,0,F128/D128)</f>
        <v>-0.1478092619925403</v>
      </c>
    </row>
    <row r="129" spans="1:8" ht="12.75">
      <c r="A129" s="6">
        <v>5110</v>
      </c>
      <c r="B129">
        <v>15000</v>
      </c>
      <c r="C129" t="s">
        <v>25</v>
      </c>
      <c r="D129" s="2">
        <v>50398.66</v>
      </c>
      <c r="E129" s="2">
        <v>45203</v>
      </c>
      <c r="F129" s="2">
        <v>-5195.66</v>
      </c>
      <c r="H129" s="15">
        <f>IF(D129=0,0,F129/D129)</f>
        <v>-0.10309123298119433</v>
      </c>
    </row>
    <row r="130" spans="1:8" ht="12.75">
      <c r="A130" s="3">
        <v>110</v>
      </c>
      <c r="B130">
        <v>34200</v>
      </c>
      <c r="C130" t="s">
        <v>3</v>
      </c>
      <c r="D130" s="2">
        <v>50000</v>
      </c>
      <c r="E130" s="2">
        <v>150000</v>
      </c>
      <c r="F130" s="2">
        <v>100000</v>
      </c>
      <c r="H130" s="15">
        <f>IF(D130=0,0,F130/D130)</f>
        <v>2</v>
      </c>
    </row>
    <row r="131" spans="1:8" ht="12.75">
      <c r="A131" s="6">
        <v>5111</v>
      </c>
      <c r="B131">
        <v>22709</v>
      </c>
      <c r="C131" t="s">
        <v>18</v>
      </c>
      <c r="D131" s="2">
        <v>50000</v>
      </c>
      <c r="E131" s="2">
        <v>50000</v>
      </c>
      <c r="F131">
        <v>0</v>
      </c>
      <c r="H131" s="15">
        <f>IF(D131=0,0,F131/D131)</f>
        <v>0</v>
      </c>
    </row>
    <row r="132" spans="1:8" ht="12.75">
      <c r="A132" s="6">
        <v>5210</v>
      </c>
      <c r="B132">
        <v>22609</v>
      </c>
      <c r="C132" t="s">
        <v>17</v>
      </c>
      <c r="D132" s="2">
        <v>50000</v>
      </c>
      <c r="E132" s="2">
        <v>50000</v>
      </c>
      <c r="F132">
        <v>0</v>
      </c>
      <c r="H132" s="15">
        <f>IF(D132=0,0,F132/D132)</f>
        <v>0</v>
      </c>
    </row>
    <row r="133" spans="1:8" ht="12.75">
      <c r="A133" s="6">
        <v>6230</v>
      </c>
      <c r="B133">
        <v>12100</v>
      </c>
      <c r="C133" t="s">
        <v>48</v>
      </c>
      <c r="D133" s="2">
        <v>49782.36</v>
      </c>
      <c r="E133" s="2">
        <v>62762</v>
      </c>
      <c r="F133" s="2">
        <v>12979.64</v>
      </c>
      <c r="H133" s="15">
        <f>IF(D133=0,0,F133/D133)</f>
        <v>0.2607276955130291</v>
      </c>
    </row>
    <row r="134" spans="1:8" ht="12.75">
      <c r="A134" s="3">
        <v>1210</v>
      </c>
      <c r="B134">
        <v>23200</v>
      </c>
      <c r="C134" t="s">
        <v>20</v>
      </c>
      <c r="D134" s="2">
        <v>48700</v>
      </c>
      <c r="E134" s="2">
        <v>50000</v>
      </c>
      <c r="F134" s="2">
        <v>1300</v>
      </c>
      <c r="H134" s="15">
        <f>IF(D134=0,0,F134/D134)</f>
        <v>0.026694045174537988</v>
      </c>
    </row>
    <row r="135" spans="1:8" ht="12.75">
      <c r="A135" s="6">
        <v>6230</v>
      </c>
      <c r="B135">
        <v>22709</v>
      </c>
      <c r="C135" t="s">
        <v>18</v>
      </c>
      <c r="D135" s="2">
        <v>47320</v>
      </c>
      <c r="E135" s="2">
        <v>47300</v>
      </c>
      <c r="F135">
        <v>-20</v>
      </c>
      <c r="H135" s="15">
        <f>IF(D135=0,0,F135/D135)</f>
        <v>-0.00042265426880811494</v>
      </c>
    </row>
    <row r="136" spans="1:8" ht="12.75">
      <c r="A136" s="6">
        <v>6230</v>
      </c>
      <c r="B136">
        <v>12000</v>
      </c>
      <c r="C136" t="s">
        <v>23</v>
      </c>
      <c r="D136" s="2">
        <v>46150.14</v>
      </c>
      <c r="E136" s="2">
        <v>62449</v>
      </c>
      <c r="F136" s="2">
        <v>16298.86</v>
      </c>
      <c r="H136" s="15">
        <f>IF(D136=0,0,F136/D136)</f>
        <v>0.3531703262438641</v>
      </c>
    </row>
    <row r="137" spans="1:8" s="3" customFormat="1" ht="12.75">
      <c r="A137" s="6">
        <v>4320</v>
      </c>
      <c r="B137">
        <v>22104</v>
      </c>
      <c r="C137" t="s">
        <v>115</v>
      </c>
      <c r="D137" s="2">
        <v>45000</v>
      </c>
      <c r="E137" s="2">
        <v>30000</v>
      </c>
      <c r="F137" s="2">
        <v>-15000</v>
      </c>
      <c r="G137"/>
      <c r="H137" s="15">
        <f>IF(D137=0,0,F137/D137)</f>
        <v>-0.3333333333333333</v>
      </c>
    </row>
    <row r="138" spans="1:8" ht="12.75">
      <c r="A138" s="6">
        <v>4410</v>
      </c>
      <c r="B138">
        <v>22609</v>
      </c>
      <c r="C138" t="s">
        <v>17</v>
      </c>
      <c r="D138" s="2">
        <v>45000</v>
      </c>
      <c r="E138" s="2">
        <v>46350</v>
      </c>
      <c r="F138" s="2">
        <v>1350</v>
      </c>
      <c r="H138" s="15">
        <f>IF(D138=0,0,F138/D138)</f>
        <v>0.03</v>
      </c>
    </row>
    <row r="139" spans="1:8" ht="12.75">
      <c r="A139" s="6">
        <v>3230</v>
      </c>
      <c r="B139">
        <v>48903</v>
      </c>
      <c r="C139" t="s">
        <v>91</v>
      </c>
      <c r="D139" s="2">
        <v>43000</v>
      </c>
      <c r="E139" s="2">
        <v>49000</v>
      </c>
      <c r="F139" s="2">
        <v>6000</v>
      </c>
      <c r="H139" s="15">
        <f>IF(D139=0,0,F139/D139)</f>
        <v>0.13953488372093023</v>
      </c>
    </row>
    <row r="140" spans="1:8" ht="12.75">
      <c r="A140" s="6">
        <v>2220</v>
      </c>
      <c r="B140">
        <v>21300</v>
      </c>
      <c r="C140" t="s">
        <v>52</v>
      </c>
      <c r="D140" s="2">
        <v>42700</v>
      </c>
      <c r="E140" s="2">
        <v>38981</v>
      </c>
      <c r="F140" s="2">
        <v>-3719</v>
      </c>
      <c r="H140" s="15">
        <f>IF(D140=0,0,F140/D140)</f>
        <v>-0.087096018735363</v>
      </c>
    </row>
    <row r="141" spans="1:8" ht="12.75">
      <c r="A141" s="6">
        <v>3233</v>
      </c>
      <c r="B141">
        <v>20200</v>
      </c>
      <c r="C141" t="s">
        <v>94</v>
      </c>
      <c r="D141" s="2">
        <v>41000</v>
      </c>
      <c r="E141" s="2">
        <v>42230</v>
      </c>
      <c r="F141" s="2">
        <v>1230</v>
      </c>
      <c r="H141" s="15">
        <f>IF(D141=0,0,F141/D141)</f>
        <v>0.03</v>
      </c>
    </row>
    <row r="142" spans="1:8" ht="12.75">
      <c r="A142" s="6">
        <v>4514</v>
      </c>
      <c r="B142">
        <v>22609</v>
      </c>
      <c r="C142" t="s">
        <v>17</v>
      </c>
      <c r="D142" s="2">
        <v>40500</v>
      </c>
      <c r="E142" s="2">
        <v>43344</v>
      </c>
      <c r="F142" s="2">
        <v>2844</v>
      </c>
      <c r="H142" s="15">
        <f>IF(D142=0,0,F142/D142)</f>
        <v>0.07022222222222223</v>
      </c>
    </row>
    <row r="143" spans="1:8" ht="12.75">
      <c r="A143" s="6">
        <v>3230</v>
      </c>
      <c r="B143">
        <v>15000</v>
      </c>
      <c r="C143" t="s">
        <v>25</v>
      </c>
      <c r="D143" s="2">
        <v>40126.74</v>
      </c>
      <c r="E143" s="2">
        <v>37238</v>
      </c>
      <c r="F143" s="2">
        <v>-2888.74</v>
      </c>
      <c r="H143" s="15">
        <f>IF(D143=0,0,F143/D143)</f>
        <v>-0.071990398422598</v>
      </c>
    </row>
    <row r="144" spans="1:8" s="3" customFormat="1" ht="12.75">
      <c r="A144" s="3">
        <v>1210</v>
      </c>
      <c r="B144">
        <v>22001</v>
      </c>
      <c r="C144" t="s">
        <v>28</v>
      </c>
      <c r="D144" s="2">
        <v>40000</v>
      </c>
      <c r="E144" s="2">
        <v>40000</v>
      </c>
      <c r="F144">
        <v>0</v>
      </c>
      <c r="G144"/>
      <c r="H144" s="15">
        <f>IF(D144=0,0,F144/D144)</f>
        <v>0</v>
      </c>
    </row>
    <row r="145" spans="1:8" ht="12.75">
      <c r="A145" s="6">
        <v>4513</v>
      </c>
      <c r="B145">
        <v>22609</v>
      </c>
      <c r="C145" t="s">
        <v>17</v>
      </c>
      <c r="D145" s="2">
        <v>40000</v>
      </c>
      <c r="E145" s="2">
        <v>40000</v>
      </c>
      <c r="F145">
        <v>0</v>
      </c>
      <c r="H145" s="15">
        <f>IF(D145=0,0,F145/D145)</f>
        <v>0</v>
      </c>
    </row>
    <row r="146" spans="1:8" ht="12.75">
      <c r="A146" s="3">
        <v>1110</v>
      </c>
      <c r="B146">
        <v>22609</v>
      </c>
      <c r="C146" t="s">
        <v>17</v>
      </c>
      <c r="D146" s="2">
        <v>38500</v>
      </c>
      <c r="E146" s="2">
        <v>38500</v>
      </c>
      <c r="F146">
        <v>0</v>
      </c>
      <c r="H146" s="15">
        <f>IF(D146=0,0,F146/D146)</f>
        <v>0</v>
      </c>
    </row>
    <row r="147" spans="1:8" ht="12.75">
      <c r="A147" s="6">
        <v>3140</v>
      </c>
      <c r="B147">
        <v>16200</v>
      </c>
      <c r="C147" t="s">
        <v>64</v>
      </c>
      <c r="D147" s="2">
        <v>38000</v>
      </c>
      <c r="E147" s="2">
        <v>38000</v>
      </c>
      <c r="F147">
        <v>0</v>
      </c>
      <c r="H147" s="15">
        <f>IF(D147=0,0,F147/D147)</f>
        <v>0</v>
      </c>
    </row>
    <row r="148" spans="1:8" ht="12.75">
      <c r="A148" s="6">
        <v>3140</v>
      </c>
      <c r="B148">
        <v>16001</v>
      </c>
      <c r="C148" t="s">
        <v>63</v>
      </c>
      <c r="D148" s="2">
        <v>37000</v>
      </c>
      <c r="E148" s="2">
        <v>37000</v>
      </c>
      <c r="F148">
        <v>0</v>
      </c>
      <c r="H148" s="15">
        <f>IF(D148=0,0,F148/D148)</f>
        <v>0</v>
      </c>
    </row>
    <row r="149" spans="1:8" ht="12.75">
      <c r="A149" s="6">
        <v>3233</v>
      </c>
      <c r="B149">
        <v>48002</v>
      </c>
      <c r="C149" t="s">
        <v>87</v>
      </c>
      <c r="D149" s="2">
        <v>36000</v>
      </c>
      <c r="E149" s="2">
        <v>53000</v>
      </c>
      <c r="F149" s="2">
        <v>17000</v>
      </c>
      <c r="H149" s="15">
        <f>IF(D149=0,0,F149/D149)</f>
        <v>0.4722222222222222</v>
      </c>
    </row>
    <row r="150" spans="1:8" s="3" customFormat="1" ht="12.75">
      <c r="A150" s="6">
        <v>5110</v>
      </c>
      <c r="B150">
        <v>15100</v>
      </c>
      <c r="C150" t="s">
        <v>26</v>
      </c>
      <c r="D150" s="2">
        <v>36000</v>
      </c>
      <c r="E150" s="2">
        <v>36000</v>
      </c>
      <c r="F150">
        <v>0</v>
      </c>
      <c r="G150"/>
      <c r="H150" s="15">
        <f>IF(D150=0,0,F150/D150)</f>
        <v>0</v>
      </c>
    </row>
    <row r="151" spans="1:8" ht="12.75">
      <c r="A151" s="6">
        <v>4530</v>
      </c>
      <c r="B151">
        <v>48101</v>
      </c>
      <c r="C151" t="s">
        <v>108</v>
      </c>
      <c r="D151" s="2">
        <v>35000</v>
      </c>
      <c r="E151" s="2">
        <v>17400</v>
      </c>
      <c r="F151" s="2">
        <v>-17600</v>
      </c>
      <c r="H151" s="15">
        <f>IF(D151=0,0,F151/D151)</f>
        <v>-0.5028571428571429</v>
      </c>
    </row>
    <row r="152" spans="1:8" ht="12.75">
      <c r="A152" s="6">
        <v>4530</v>
      </c>
      <c r="B152">
        <v>13002</v>
      </c>
      <c r="C152" t="s">
        <v>49</v>
      </c>
      <c r="D152" s="2">
        <v>34847.54</v>
      </c>
      <c r="E152" s="2">
        <v>35765</v>
      </c>
      <c r="F152">
        <v>917.46</v>
      </c>
      <c r="H152" s="15">
        <f>IF(D152=0,0,F152/D152)</f>
        <v>0.0263278268709929</v>
      </c>
    </row>
    <row r="153" spans="1:8" ht="12.75">
      <c r="A153" s="6">
        <v>4430</v>
      </c>
      <c r="B153">
        <v>13002</v>
      </c>
      <c r="C153" t="s">
        <v>49</v>
      </c>
      <c r="D153" s="2">
        <v>33793.42</v>
      </c>
      <c r="E153" s="2">
        <v>34960</v>
      </c>
      <c r="F153" s="2">
        <v>1166.58</v>
      </c>
      <c r="H153" s="15">
        <f>IF(D153=0,0,F153/D153)</f>
        <v>0.03452092152851058</v>
      </c>
    </row>
    <row r="154" spans="1:8" ht="12.75">
      <c r="A154" s="3">
        <v>1110</v>
      </c>
      <c r="B154">
        <v>22601</v>
      </c>
      <c r="C154" t="s">
        <v>16</v>
      </c>
      <c r="D154" s="2">
        <v>30000</v>
      </c>
      <c r="E154" s="2">
        <v>30000</v>
      </c>
      <c r="F154">
        <v>0</v>
      </c>
      <c r="H154" s="15">
        <f>IF(D154=0,0,F154/D154)</f>
        <v>0</v>
      </c>
    </row>
    <row r="155" spans="1:8" ht="12.75">
      <c r="A155" s="6">
        <v>4320</v>
      </c>
      <c r="B155">
        <v>15100</v>
      </c>
      <c r="C155" t="s">
        <v>26</v>
      </c>
      <c r="D155" s="2">
        <v>30000</v>
      </c>
      <c r="E155" s="2">
        <v>32000</v>
      </c>
      <c r="F155" s="2">
        <v>2000</v>
      </c>
      <c r="H155" s="15">
        <f>IF(D155=0,0,F155/D155)</f>
        <v>0.06666666666666667</v>
      </c>
    </row>
    <row r="156" spans="1:8" ht="12.75">
      <c r="A156" s="6">
        <v>4430</v>
      </c>
      <c r="B156">
        <v>21800</v>
      </c>
      <c r="C156" t="s">
        <v>128</v>
      </c>
      <c r="D156" s="2">
        <v>30000</v>
      </c>
      <c r="E156" s="2">
        <v>30000</v>
      </c>
      <c r="F156">
        <v>0</v>
      </c>
      <c r="H156" s="15">
        <f>IF(D156=0,0,F156/D156)</f>
        <v>0</v>
      </c>
    </row>
    <row r="157" spans="1:8" s="3" customFormat="1" ht="12.75">
      <c r="A157" s="6">
        <v>7510</v>
      </c>
      <c r="B157">
        <v>22609</v>
      </c>
      <c r="C157" t="s">
        <v>17</v>
      </c>
      <c r="D157" s="2">
        <v>30000</v>
      </c>
      <c r="E157" s="2">
        <v>34350</v>
      </c>
      <c r="F157" s="2">
        <v>4350</v>
      </c>
      <c r="G157"/>
      <c r="H157" s="15">
        <f>IF(D157=0,0,F157/D157)</f>
        <v>0.145</v>
      </c>
    </row>
    <row r="158" spans="1:8" ht="12.75">
      <c r="A158" s="6">
        <v>4410</v>
      </c>
      <c r="B158">
        <v>15000</v>
      </c>
      <c r="C158" t="s">
        <v>25</v>
      </c>
      <c r="D158" s="2">
        <v>29863.87</v>
      </c>
      <c r="E158" s="2">
        <v>29204</v>
      </c>
      <c r="F158">
        <v>-659.87</v>
      </c>
      <c r="H158" s="15">
        <f>IF(D158=0,0,F158/D158)</f>
        <v>-0.022095930634576162</v>
      </c>
    </row>
    <row r="159" spans="1:8" ht="12.75">
      <c r="A159" s="6">
        <v>4130</v>
      </c>
      <c r="B159">
        <v>22709</v>
      </c>
      <c r="C159" t="s">
        <v>18</v>
      </c>
      <c r="D159" s="2">
        <v>27000</v>
      </c>
      <c r="E159" s="2">
        <v>27000</v>
      </c>
      <c r="F159">
        <v>0</v>
      </c>
      <c r="H159" s="15">
        <f>IF(D159=0,0,F159/D159)</f>
        <v>0</v>
      </c>
    </row>
    <row r="160" spans="1:8" ht="12.75">
      <c r="A160" s="6">
        <v>4530</v>
      </c>
      <c r="B160">
        <v>22609</v>
      </c>
      <c r="C160" t="s">
        <v>17</v>
      </c>
      <c r="D160" s="2">
        <v>25000</v>
      </c>
      <c r="E160" s="2">
        <v>50000</v>
      </c>
      <c r="F160" s="2">
        <v>25000</v>
      </c>
      <c r="H160" s="15">
        <f>IF(D160=0,0,F160/D160)</f>
        <v>1</v>
      </c>
    </row>
    <row r="161" spans="1:8" ht="12.75">
      <c r="A161" s="6">
        <v>3235</v>
      </c>
      <c r="B161">
        <v>22709</v>
      </c>
      <c r="C161" t="s">
        <v>18</v>
      </c>
      <c r="D161" s="2">
        <v>23300</v>
      </c>
      <c r="E161" s="2">
        <v>23300</v>
      </c>
      <c r="F161">
        <v>0</v>
      </c>
      <c r="H161" s="15">
        <f>IF(D161=0,0,F161/D161)</f>
        <v>0</v>
      </c>
    </row>
    <row r="162" spans="1:8" s="3" customFormat="1" ht="12.75">
      <c r="A162" s="6">
        <v>4430</v>
      </c>
      <c r="B162">
        <v>12100</v>
      </c>
      <c r="C162" t="s">
        <v>48</v>
      </c>
      <c r="D162" s="2">
        <v>22308.6</v>
      </c>
      <c r="E162" s="2">
        <v>22755</v>
      </c>
      <c r="F162">
        <v>446.4</v>
      </c>
      <c r="G162"/>
      <c r="H162" s="15">
        <f>IF(D162=0,0,F162/D162)</f>
        <v>0.020010220273795756</v>
      </c>
    </row>
    <row r="163" spans="1:8" ht="12.75">
      <c r="A163" s="6">
        <v>6222</v>
      </c>
      <c r="B163">
        <v>22609</v>
      </c>
      <c r="C163" t="s">
        <v>17</v>
      </c>
      <c r="D163" s="2">
        <v>21730</v>
      </c>
      <c r="E163" s="2">
        <v>25720</v>
      </c>
      <c r="F163" s="2">
        <v>3990</v>
      </c>
      <c r="H163" s="15">
        <f>IF(D163=0,0,F163/D163)</f>
        <v>0.18361711919005982</v>
      </c>
    </row>
    <row r="164" spans="1:8" ht="12.75">
      <c r="A164" s="6">
        <v>4510</v>
      </c>
      <c r="B164">
        <v>13002</v>
      </c>
      <c r="C164" t="s">
        <v>49</v>
      </c>
      <c r="D164" s="2">
        <v>21291.19</v>
      </c>
      <c r="E164" s="2">
        <v>21957</v>
      </c>
      <c r="F164">
        <v>665.81</v>
      </c>
      <c r="H164" s="15">
        <f>IF(D164=0,0,F164/D164)</f>
        <v>0.03127161985779094</v>
      </c>
    </row>
    <row r="165" spans="1:8" ht="12.75">
      <c r="A165" s="6">
        <v>4220</v>
      </c>
      <c r="B165">
        <v>12000</v>
      </c>
      <c r="C165" t="s">
        <v>23</v>
      </c>
      <c r="D165" s="2">
        <v>21091.21</v>
      </c>
      <c r="E165" s="2">
        <v>22402</v>
      </c>
      <c r="F165" s="2">
        <v>1310.79</v>
      </c>
      <c r="H165" s="15">
        <f>IF(D165=0,0,F165/D165)</f>
        <v>0.0621486391724325</v>
      </c>
    </row>
    <row r="166" spans="1:8" ht="12.75">
      <c r="A166" s="6">
        <v>5110</v>
      </c>
      <c r="B166">
        <v>15001</v>
      </c>
      <c r="C166" t="s">
        <v>50</v>
      </c>
      <c r="D166" s="2">
        <v>21090.68</v>
      </c>
      <c r="E166" s="2">
        <v>19757</v>
      </c>
      <c r="F166" s="2">
        <v>-1333.68</v>
      </c>
      <c r="H166" s="15">
        <f>IF(D166=0,0,F166/D166)</f>
        <v>-0.06323551445472597</v>
      </c>
    </row>
    <row r="167" spans="1:8" ht="12.75">
      <c r="A167" s="6">
        <v>4220</v>
      </c>
      <c r="B167">
        <v>12100</v>
      </c>
      <c r="C167" t="s">
        <v>48</v>
      </c>
      <c r="D167" s="2">
        <v>20425.68</v>
      </c>
      <c r="E167" s="2">
        <v>20834</v>
      </c>
      <c r="F167">
        <v>408.32</v>
      </c>
      <c r="H167" s="15">
        <f>IF(D167=0,0,F167/D167)</f>
        <v>0.019990521735384084</v>
      </c>
    </row>
    <row r="168" spans="1:8" ht="12.75">
      <c r="A168" s="6">
        <v>5110</v>
      </c>
      <c r="B168">
        <v>20400</v>
      </c>
      <c r="C168" t="s">
        <v>13</v>
      </c>
      <c r="D168" s="2">
        <v>19700</v>
      </c>
      <c r="E168" s="2">
        <v>19700</v>
      </c>
      <c r="F168">
        <v>0</v>
      </c>
      <c r="H168" s="15">
        <f>IF(D168=0,0,F168/D168)</f>
        <v>0</v>
      </c>
    </row>
    <row r="169" spans="1:8" ht="12.75">
      <c r="A169" s="6">
        <v>2220</v>
      </c>
      <c r="B169">
        <v>22000</v>
      </c>
      <c r="C169" t="s">
        <v>27</v>
      </c>
      <c r="D169" s="2">
        <v>18500</v>
      </c>
      <c r="E169" s="2">
        <v>18500</v>
      </c>
      <c r="F169">
        <v>0</v>
      </c>
      <c r="H169" s="15">
        <f>IF(D169=0,0,F169/D169)</f>
        <v>0</v>
      </c>
    </row>
    <row r="170" spans="1:8" ht="12.75">
      <c r="A170" s="6">
        <v>5330</v>
      </c>
      <c r="B170">
        <v>21801</v>
      </c>
      <c r="C170" t="s">
        <v>164</v>
      </c>
      <c r="D170" s="2">
        <v>18500</v>
      </c>
      <c r="E170" s="2">
        <v>18500</v>
      </c>
      <c r="F170">
        <v>0</v>
      </c>
      <c r="H170" s="15">
        <f>IF(D170=0,0,F170/D170)</f>
        <v>0</v>
      </c>
    </row>
    <row r="171" spans="1:8" ht="12.75">
      <c r="A171" s="6">
        <v>4430</v>
      </c>
      <c r="B171">
        <v>12000</v>
      </c>
      <c r="C171" t="s">
        <v>23</v>
      </c>
      <c r="D171" s="2">
        <v>18198.95</v>
      </c>
      <c r="E171" s="2">
        <v>18913</v>
      </c>
      <c r="F171">
        <v>714.05</v>
      </c>
      <c r="H171" s="15">
        <f>IF(D171=0,0,F171/D171)</f>
        <v>0.03923578008621376</v>
      </c>
    </row>
    <row r="172" spans="1:8" ht="12.75">
      <c r="A172" s="6">
        <v>4520</v>
      </c>
      <c r="B172">
        <v>48909</v>
      </c>
      <c r="C172" t="s">
        <v>150</v>
      </c>
      <c r="D172" s="2">
        <v>18100</v>
      </c>
      <c r="E172" s="2">
        <v>18100</v>
      </c>
      <c r="F172">
        <v>0</v>
      </c>
      <c r="H172" s="15">
        <f>IF(D172=0,0,F172/D172)</f>
        <v>0</v>
      </c>
    </row>
    <row r="173" spans="1:8" ht="12.75">
      <c r="A173" s="6">
        <v>6230</v>
      </c>
      <c r="B173">
        <v>48001</v>
      </c>
      <c r="C173" t="s">
        <v>76</v>
      </c>
      <c r="D173" s="2">
        <v>17600</v>
      </c>
      <c r="E173" s="2">
        <v>17600</v>
      </c>
      <c r="F173">
        <v>0</v>
      </c>
      <c r="H173" s="15">
        <f>IF(D173=0,0,F173/D173)</f>
        <v>0</v>
      </c>
    </row>
    <row r="174" spans="1:8" ht="12.75">
      <c r="A174" s="6">
        <v>4510</v>
      </c>
      <c r="B174">
        <v>15000</v>
      </c>
      <c r="C174" t="s">
        <v>25</v>
      </c>
      <c r="D174" s="2">
        <v>17292.65</v>
      </c>
      <c r="E174" s="2">
        <v>15400</v>
      </c>
      <c r="F174" s="2">
        <v>-1892.65</v>
      </c>
      <c r="H174" s="15">
        <f>IF(D174=0,0,F174/D174)</f>
        <v>-0.10944823378718704</v>
      </c>
    </row>
    <row r="175" spans="1:8" ht="12.75">
      <c r="A175" s="6">
        <v>2220</v>
      </c>
      <c r="B175">
        <v>13002</v>
      </c>
      <c r="C175" t="s">
        <v>49</v>
      </c>
      <c r="D175" s="2">
        <v>16660.1</v>
      </c>
      <c r="E175" s="2">
        <v>17147</v>
      </c>
      <c r="F175">
        <v>486.9</v>
      </c>
      <c r="H175" s="15">
        <f>IF(D175=0,0,F175/D175)</f>
        <v>0.029225514852852026</v>
      </c>
    </row>
    <row r="176" spans="1:8" ht="12.75">
      <c r="A176" s="6">
        <v>3141</v>
      </c>
      <c r="B176">
        <v>15202</v>
      </c>
      <c r="C176" t="s">
        <v>69</v>
      </c>
      <c r="D176" s="2">
        <v>16000</v>
      </c>
      <c r="E176">
        <v>0</v>
      </c>
      <c r="F176" s="2">
        <v>-16000</v>
      </c>
      <c r="H176" s="15">
        <f>IF(D176=0,0,F176/D176)</f>
        <v>-1</v>
      </c>
    </row>
    <row r="177" spans="1:8" ht="12.75">
      <c r="A177" s="6">
        <v>3230</v>
      </c>
      <c r="B177">
        <v>15001</v>
      </c>
      <c r="C177" t="s">
        <v>50</v>
      </c>
      <c r="D177" s="2">
        <v>15734.46</v>
      </c>
      <c r="E177" s="2">
        <v>13899</v>
      </c>
      <c r="F177" s="2">
        <v>-1835.46</v>
      </c>
      <c r="H177" s="15">
        <f>IF(D177=0,0,F177/D177)</f>
        <v>-0.1166522397336801</v>
      </c>
    </row>
    <row r="178" spans="1:8" ht="12.75">
      <c r="A178" s="6">
        <v>5110</v>
      </c>
      <c r="B178">
        <v>15101</v>
      </c>
      <c r="C178" t="s">
        <v>51</v>
      </c>
      <c r="D178" s="2">
        <v>15000</v>
      </c>
      <c r="E178" s="2">
        <v>20000</v>
      </c>
      <c r="F178" s="2">
        <v>5000</v>
      </c>
      <c r="H178" s="15">
        <f>IF(D178=0,0,F178/D178)</f>
        <v>0.3333333333333333</v>
      </c>
    </row>
    <row r="179" spans="1:8" ht="12.75">
      <c r="A179" s="6">
        <v>4520</v>
      </c>
      <c r="B179">
        <v>15001</v>
      </c>
      <c r="C179" t="s">
        <v>50</v>
      </c>
      <c r="D179" s="2">
        <v>14879.72</v>
      </c>
      <c r="E179" s="2">
        <v>14075</v>
      </c>
      <c r="F179">
        <v>-804.72</v>
      </c>
      <c r="H179" s="15">
        <f>IF(D179=0,0,F179/D179)</f>
        <v>-0.05408166282698868</v>
      </c>
    </row>
    <row r="180" spans="1:8" ht="12.75">
      <c r="A180" s="6">
        <v>4120</v>
      </c>
      <c r="B180">
        <v>20200</v>
      </c>
      <c r="C180" t="s">
        <v>94</v>
      </c>
      <c r="D180" s="2">
        <v>14500</v>
      </c>
      <c r="E180" s="2">
        <v>14500</v>
      </c>
      <c r="F180">
        <v>0</v>
      </c>
      <c r="H180" s="15">
        <f>IF(D180=0,0,F180/D180)</f>
        <v>0</v>
      </c>
    </row>
    <row r="181" spans="1:8" s="3" customFormat="1" ht="12.75">
      <c r="A181" s="6">
        <v>4320</v>
      </c>
      <c r="B181">
        <v>15001</v>
      </c>
      <c r="C181" t="s">
        <v>50</v>
      </c>
      <c r="D181" s="2">
        <v>14313.28</v>
      </c>
      <c r="E181" s="2">
        <v>14193</v>
      </c>
      <c r="F181">
        <v>-120.28</v>
      </c>
      <c r="G181"/>
      <c r="H181" s="15">
        <f>IF(D181=0,0,F181/D181)</f>
        <v>-0.008403384828634666</v>
      </c>
    </row>
    <row r="182" spans="1:8" ht="12.75">
      <c r="A182" s="6">
        <v>2230</v>
      </c>
      <c r="B182">
        <v>22609</v>
      </c>
      <c r="C182" t="s">
        <v>17</v>
      </c>
      <c r="D182" s="2">
        <v>13920</v>
      </c>
      <c r="E182" s="2">
        <v>13920</v>
      </c>
      <c r="F182">
        <v>0</v>
      </c>
      <c r="H182" s="15">
        <f>IF(D182=0,0,F182/D182)</f>
        <v>0</v>
      </c>
    </row>
    <row r="183" spans="1:8" ht="12.75">
      <c r="A183" s="3">
        <v>1210</v>
      </c>
      <c r="B183">
        <v>22603</v>
      </c>
      <c r="C183" t="s">
        <v>31</v>
      </c>
      <c r="D183" s="2">
        <v>13600</v>
      </c>
      <c r="E183" s="2">
        <v>13600</v>
      </c>
      <c r="F183">
        <v>0</v>
      </c>
      <c r="H183" s="15">
        <f>IF(D183=0,0,F183/D183)</f>
        <v>0</v>
      </c>
    </row>
    <row r="184" spans="1:8" ht="12.75">
      <c r="A184" s="6">
        <v>4530</v>
      </c>
      <c r="B184">
        <v>12000</v>
      </c>
      <c r="C184" t="s">
        <v>23</v>
      </c>
      <c r="D184" s="2">
        <v>13168.49</v>
      </c>
      <c r="E184" s="2">
        <v>13666</v>
      </c>
      <c r="F184">
        <v>497.51</v>
      </c>
      <c r="H184" s="15">
        <f>IF(D184=0,0,F184/D184)</f>
        <v>0.03778033776082148</v>
      </c>
    </row>
    <row r="185" spans="1:8" ht="12.75">
      <c r="A185" s="6">
        <v>4511</v>
      </c>
      <c r="B185">
        <v>20200</v>
      </c>
      <c r="C185" t="s">
        <v>94</v>
      </c>
      <c r="D185" s="2">
        <v>12600</v>
      </c>
      <c r="E185" s="2">
        <v>12978</v>
      </c>
      <c r="F185">
        <v>378</v>
      </c>
      <c r="H185" s="15">
        <f>IF(D185=0,0,F185/D185)</f>
        <v>0.03</v>
      </c>
    </row>
    <row r="186" spans="1:8" s="3" customFormat="1" ht="12.75">
      <c r="A186" s="6">
        <v>9110</v>
      </c>
      <c r="B186">
        <v>48905</v>
      </c>
      <c r="C186" t="s">
        <v>194</v>
      </c>
      <c r="D186" s="2">
        <v>12500</v>
      </c>
      <c r="E186" s="2">
        <v>12875</v>
      </c>
      <c r="F186">
        <v>375</v>
      </c>
      <c r="G186"/>
      <c r="H186" s="15">
        <f>IF(D186=0,0,F186/D186)</f>
        <v>0.03</v>
      </c>
    </row>
    <row r="187" spans="1:8" ht="12.75">
      <c r="A187" s="6">
        <v>4320</v>
      </c>
      <c r="B187">
        <v>22000</v>
      </c>
      <c r="C187" t="s">
        <v>105</v>
      </c>
      <c r="D187" s="2">
        <v>12400</v>
      </c>
      <c r="E187" s="2">
        <v>12400</v>
      </c>
      <c r="F187">
        <v>0</v>
      </c>
      <c r="H187" s="15">
        <f>IF(D187=0,0,F187/D187)</f>
        <v>0</v>
      </c>
    </row>
    <row r="188" spans="1:8" ht="12.75">
      <c r="A188" s="6">
        <v>4511</v>
      </c>
      <c r="B188">
        <v>48903</v>
      </c>
      <c r="C188" t="s">
        <v>91</v>
      </c>
      <c r="D188" s="2">
        <v>12300</v>
      </c>
      <c r="E188" s="2">
        <v>12300</v>
      </c>
      <c r="F188">
        <v>0</v>
      </c>
      <c r="H188" s="15">
        <f>IF(D188=0,0,F188/D188)</f>
        <v>0</v>
      </c>
    </row>
    <row r="189" spans="1:8" ht="12.75">
      <c r="A189" s="6">
        <v>5112</v>
      </c>
      <c r="B189">
        <v>21300</v>
      </c>
      <c r="C189" t="s">
        <v>52</v>
      </c>
      <c r="D189" s="2">
        <v>12200</v>
      </c>
      <c r="E189" s="2">
        <v>12200</v>
      </c>
      <c r="F189">
        <v>0</v>
      </c>
      <c r="H189" s="15">
        <f>IF(D189=0,0,F189/D189)</f>
        <v>0</v>
      </c>
    </row>
    <row r="190" spans="1:8" ht="12.75">
      <c r="A190" s="6">
        <v>3230</v>
      </c>
      <c r="B190">
        <v>22609</v>
      </c>
      <c r="C190" t="s">
        <v>17</v>
      </c>
      <c r="D190" s="2">
        <v>12000</v>
      </c>
      <c r="E190" s="2">
        <v>36000</v>
      </c>
      <c r="F190" s="2">
        <v>24000</v>
      </c>
      <c r="H190" s="15">
        <f>IF(D190=0,0,F190/D190)</f>
        <v>2</v>
      </c>
    </row>
    <row r="191" spans="1:8" ht="12.75">
      <c r="A191" s="6">
        <v>6230</v>
      </c>
      <c r="B191">
        <v>48903</v>
      </c>
      <c r="C191" t="s">
        <v>91</v>
      </c>
      <c r="D191" s="2">
        <v>12000</v>
      </c>
      <c r="E191" s="2">
        <v>12000</v>
      </c>
      <c r="F191">
        <v>0</v>
      </c>
      <c r="H191" s="15">
        <f>IF(D191=0,0,F191/D191)</f>
        <v>0</v>
      </c>
    </row>
    <row r="192" spans="1:8" ht="12.75">
      <c r="A192" s="6">
        <v>4120</v>
      </c>
      <c r="B192">
        <v>22709</v>
      </c>
      <c r="C192" t="s">
        <v>99</v>
      </c>
      <c r="D192" s="2">
        <v>11400</v>
      </c>
      <c r="E192" s="2">
        <v>11400</v>
      </c>
      <c r="F192">
        <v>0</v>
      </c>
      <c r="H192" s="15">
        <f>IF(D192=0,0,F192/D192)</f>
        <v>0</v>
      </c>
    </row>
    <row r="193" spans="1:8" ht="12.75">
      <c r="A193" s="6">
        <v>2220</v>
      </c>
      <c r="B193">
        <v>22609</v>
      </c>
      <c r="C193" t="s">
        <v>17</v>
      </c>
      <c r="D193" s="2">
        <v>11000</v>
      </c>
      <c r="E193" s="2">
        <v>11330</v>
      </c>
      <c r="F193">
        <v>330</v>
      </c>
      <c r="H193" s="15">
        <f>IF(D193=0,0,F193/D193)</f>
        <v>0.03</v>
      </c>
    </row>
    <row r="194" spans="1:8" ht="12.75">
      <c r="A194" s="6">
        <v>2220</v>
      </c>
      <c r="B194">
        <v>22109</v>
      </c>
      <c r="C194" t="s">
        <v>54</v>
      </c>
      <c r="D194" s="2">
        <v>10700</v>
      </c>
      <c r="E194" s="2">
        <v>10700</v>
      </c>
      <c r="F194">
        <v>0</v>
      </c>
      <c r="H194" s="15">
        <f>IF(D194=0,0,F194/D194)</f>
        <v>0</v>
      </c>
    </row>
    <row r="195" spans="1:8" ht="12.75">
      <c r="A195" s="6">
        <v>6230</v>
      </c>
      <c r="B195">
        <v>15001</v>
      </c>
      <c r="C195" t="s">
        <v>50</v>
      </c>
      <c r="D195" s="2">
        <v>10554.54</v>
      </c>
      <c r="E195" s="2">
        <v>9784</v>
      </c>
      <c r="F195">
        <v>-770.54</v>
      </c>
      <c r="H195" s="15">
        <f>IF(D195=0,0,F195/D195)</f>
        <v>-0.07300555021819993</v>
      </c>
    </row>
    <row r="196" spans="1:8" ht="12.75">
      <c r="A196" s="6">
        <v>4130</v>
      </c>
      <c r="B196">
        <v>22609</v>
      </c>
      <c r="C196" t="s">
        <v>17</v>
      </c>
      <c r="D196" s="2">
        <v>10000</v>
      </c>
      <c r="E196" s="2">
        <v>10000</v>
      </c>
      <c r="F196">
        <v>0</v>
      </c>
      <c r="H196" s="15">
        <f>IF(D196=0,0,F196/D196)</f>
        <v>0</v>
      </c>
    </row>
    <row r="197" spans="1:8" ht="12.75">
      <c r="A197" s="6">
        <v>4221</v>
      </c>
      <c r="B197">
        <v>22100</v>
      </c>
      <c r="C197" t="s">
        <v>106</v>
      </c>
      <c r="D197" s="2">
        <v>10000</v>
      </c>
      <c r="E197" s="2">
        <v>16000</v>
      </c>
      <c r="F197" s="2">
        <v>6000</v>
      </c>
      <c r="H197" s="15">
        <f>IF(D197=0,0,F197/D197)</f>
        <v>0.6</v>
      </c>
    </row>
    <row r="198" spans="1:8" ht="12.75">
      <c r="A198" s="6">
        <v>4320</v>
      </c>
      <c r="B198">
        <v>15101</v>
      </c>
      <c r="C198" t="s">
        <v>51</v>
      </c>
      <c r="D198" s="2">
        <v>10000</v>
      </c>
      <c r="E198" s="2">
        <v>6000</v>
      </c>
      <c r="F198" s="2">
        <v>-4000</v>
      </c>
      <c r="H198" s="15">
        <f>IF(D198=0,0,F198/D198)</f>
        <v>-0.4</v>
      </c>
    </row>
    <row r="199" spans="1:8" ht="12.75">
      <c r="A199" s="6">
        <v>5110</v>
      </c>
      <c r="B199">
        <v>22109</v>
      </c>
      <c r="C199" t="s">
        <v>54</v>
      </c>
      <c r="D199" s="2">
        <v>10000</v>
      </c>
      <c r="E199" s="2">
        <v>10000</v>
      </c>
      <c r="F199">
        <v>0</v>
      </c>
      <c r="H199" s="15">
        <f>IF(D199=0,0,F199/D199)</f>
        <v>0</v>
      </c>
    </row>
    <row r="200" spans="1:8" ht="12.75">
      <c r="A200" s="6">
        <v>4530</v>
      </c>
      <c r="B200">
        <v>12100</v>
      </c>
      <c r="C200" t="s">
        <v>48</v>
      </c>
      <c r="D200" s="2">
        <v>9797.28</v>
      </c>
      <c r="E200" s="2">
        <v>9993</v>
      </c>
      <c r="F200">
        <v>195.72</v>
      </c>
      <c r="H200" s="15">
        <f>IF(D200=0,0,F200/D200)</f>
        <v>0.0199769732007251</v>
      </c>
    </row>
    <row r="201" spans="1:8" s="3" customFormat="1" ht="12.75">
      <c r="A201" s="6">
        <v>4630</v>
      </c>
      <c r="B201">
        <v>48903</v>
      </c>
      <c r="C201" t="s">
        <v>91</v>
      </c>
      <c r="D201" s="2">
        <v>9270</v>
      </c>
      <c r="E201" s="2">
        <v>9548</v>
      </c>
      <c r="F201">
        <v>278</v>
      </c>
      <c r="G201"/>
      <c r="H201" s="15">
        <f>IF(D201=0,0,F201/D201)</f>
        <v>0.029989212513484357</v>
      </c>
    </row>
    <row r="202" spans="1:8" ht="12.75">
      <c r="A202" s="6">
        <v>3235</v>
      </c>
      <c r="B202">
        <v>48903</v>
      </c>
      <c r="C202" t="s">
        <v>91</v>
      </c>
      <c r="D202" s="2">
        <v>9015</v>
      </c>
      <c r="E202" s="2">
        <v>12000</v>
      </c>
      <c r="F202" s="2">
        <v>2985</v>
      </c>
      <c r="H202" s="15">
        <f>IF(D202=0,0,F202/D202)</f>
        <v>0.33111480865224624</v>
      </c>
    </row>
    <row r="203" spans="1:8" ht="12.75">
      <c r="A203" s="6">
        <v>2220</v>
      </c>
      <c r="B203">
        <v>22601</v>
      </c>
      <c r="C203" t="s">
        <v>55</v>
      </c>
      <c r="D203" s="2">
        <v>9000</v>
      </c>
      <c r="E203" s="2">
        <v>8000</v>
      </c>
      <c r="F203" s="2">
        <v>-1000</v>
      </c>
      <c r="H203" s="15">
        <f>IF(D203=0,0,F203/D203)</f>
        <v>-0.1111111111111111</v>
      </c>
    </row>
    <row r="204" spans="1:8" ht="12.75">
      <c r="A204" s="6">
        <v>4320</v>
      </c>
      <c r="B204">
        <v>20200</v>
      </c>
      <c r="C204" t="s">
        <v>94</v>
      </c>
      <c r="D204" s="2">
        <v>9000</v>
      </c>
      <c r="E204" s="2">
        <v>9270</v>
      </c>
      <c r="F204">
        <v>270</v>
      </c>
      <c r="H204" s="15">
        <f aca="true" t="shared" si="1" ref="H204:H211">IF(D204=0,0,F204/D204)</f>
        <v>0.03</v>
      </c>
    </row>
    <row r="205" spans="1:8" ht="12.75">
      <c r="A205" s="6">
        <v>4220</v>
      </c>
      <c r="B205">
        <v>15001</v>
      </c>
      <c r="C205" t="s">
        <v>50</v>
      </c>
      <c r="D205" s="2">
        <v>8938.42</v>
      </c>
      <c r="E205" s="2">
        <v>7813</v>
      </c>
      <c r="F205" s="2">
        <v>-1125.42</v>
      </c>
      <c r="H205" s="15">
        <f t="shared" si="1"/>
        <v>-0.12590815826510726</v>
      </c>
    </row>
    <row r="206" spans="1:8" ht="12.75">
      <c r="A206" s="6">
        <v>4510</v>
      </c>
      <c r="B206">
        <v>48101</v>
      </c>
      <c r="C206" t="s">
        <v>108</v>
      </c>
      <c r="D206" s="2">
        <v>8400</v>
      </c>
      <c r="E206" s="2">
        <v>8400</v>
      </c>
      <c r="F206">
        <v>0</v>
      </c>
      <c r="H206" s="15">
        <f t="shared" si="1"/>
        <v>0</v>
      </c>
    </row>
    <row r="207" spans="1:8" ht="12.75">
      <c r="A207" s="6">
        <v>3220</v>
      </c>
      <c r="B207">
        <v>15002</v>
      </c>
      <c r="C207" t="s">
        <v>75</v>
      </c>
      <c r="D207" s="2">
        <v>8208.74</v>
      </c>
      <c r="E207" s="2">
        <v>10273</v>
      </c>
      <c r="F207" s="2">
        <v>2064.26</v>
      </c>
      <c r="H207" s="15">
        <f t="shared" si="1"/>
        <v>0.25147099311221943</v>
      </c>
    </row>
    <row r="208" spans="1:8" ht="12.75">
      <c r="A208" s="6">
        <v>4410</v>
      </c>
      <c r="B208">
        <v>15100</v>
      </c>
      <c r="C208" t="s">
        <v>26</v>
      </c>
      <c r="D208" s="2">
        <v>8000</v>
      </c>
      <c r="E208" s="2">
        <v>8000</v>
      </c>
      <c r="F208">
        <v>0</v>
      </c>
      <c r="H208" s="15">
        <f t="shared" si="1"/>
        <v>0</v>
      </c>
    </row>
    <row r="209" spans="1:8" ht="12.75">
      <c r="A209" s="6">
        <v>6230</v>
      </c>
      <c r="B209">
        <v>15000</v>
      </c>
      <c r="C209" t="s">
        <v>25</v>
      </c>
      <c r="D209" s="2">
        <v>7649.84</v>
      </c>
      <c r="E209" s="2">
        <v>8375</v>
      </c>
      <c r="F209">
        <v>725.16</v>
      </c>
      <c r="H209" s="15">
        <f t="shared" si="1"/>
        <v>0.09479413948527027</v>
      </c>
    </row>
    <row r="210" spans="1:8" ht="12.75">
      <c r="A210" s="6">
        <v>6230</v>
      </c>
      <c r="B210">
        <v>20400</v>
      </c>
      <c r="C210" t="s">
        <v>13</v>
      </c>
      <c r="D210" s="2">
        <v>7500</v>
      </c>
      <c r="E210" s="2">
        <v>7500</v>
      </c>
      <c r="F210">
        <v>0</v>
      </c>
      <c r="H210" s="15">
        <f t="shared" si="1"/>
        <v>0</v>
      </c>
    </row>
    <row r="211" spans="1:8" ht="12.75">
      <c r="A211" s="6">
        <v>3230</v>
      </c>
      <c r="B211">
        <v>46701</v>
      </c>
      <c r="C211" t="s">
        <v>86</v>
      </c>
      <c r="D211" s="2">
        <v>7000</v>
      </c>
      <c r="E211" s="2">
        <v>7000</v>
      </c>
      <c r="F211">
        <v>0</v>
      </c>
      <c r="H211" s="15">
        <f t="shared" si="1"/>
        <v>0</v>
      </c>
    </row>
    <row r="212" spans="1:8" s="3" customFormat="1" ht="12.75">
      <c r="A212" s="6">
        <v>4420</v>
      </c>
      <c r="B212">
        <v>22609</v>
      </c>
      <c r="C212" t="s">
        <v>17</v>
      </c>
      <c r="D212" s="2">
        <v>7000</v>
      </c>
      <c r="E212" s="2">
        <v>7000</v>
      </c>
      <c r="F212">
        <v>0</v>
      </c>
      <c r="G212"/>
      <c r="H212" s="15">
        <f>IF(D212=0,0,F212/D212)</f>
        <v>0</v>
      </c>
    </row>
    <row r="213" spans="1:8" ht="12.75">
      <c r="A213" s="6">
        <v>4220</v>
      </c>
      <c r="B213">
        <v>22000</v>
      </c>
      <c r="C213" t="s">
        <v>105</v>
      </c>
      <c r="D213" s="2">
        <v>6350</v>
      </c>
      <c r="E213" s="2">
        <v>6540</v>
      </c>
      <c r="F213">
        <v>190</v>
      </c>
      <c r="H213" s="15">
        <f>IF(D213=0,0,F213/D213)</f>
        <v>0.029921259842519685</v>
      </c>
    </row>
    <row r="214" spans="1:8" ht="12.75">
      <c r="A214" s="3">
        <v>110</v>
      </c>
      <c r="B214">
        <v>83001</v>
      </c>
      <c r="C214" t="s">
        <v>7</v>
      </c>
      <c r="D214" s="2">
        <v>6200</v>
      </c>
      <c r="E214" s="2">
        <v>6200</v>
      </c>
      <c r="F214">
        <v>0</v>
      </c>
      <c r="H214" s="15">
        <f>IF(D214=0,0,F214/D214)</f>
        <v>0</v>
      </c>
    </row>
    <row r="215" spans="1:8" ht="12.75">
      <c r="A215" s="3">
        <v>1110</v>
      </c>
      <c r="B215">
        <v>23402</v>
      </c>
      <c r="C215" t="s">
        <v>20</v>
      </c>
      <c r="D215" s="2">
        <v>6200</v>
      </c>
      <c r="E215" s="2">
        <v>6200</v>
      </c>
      <c r="F215">
        <v>0</v>
      </c>
      <c r="H215" s="15">
        <f>IF(D215=0,0,F215/D215)</f>
        <v>0</v>
      </c>
    </row>
    <row r="216" spans="1:8" ht="12.75">
      <c r="A216" s="3">
        <v>1210</v>
      </c>
      <c r="B216">
        <v>22612</v>
      </c>
      <c r="C216" t="s">
        <v>32</v>
      </c>
      <c r="D216" s="2">
        <v>6200</v>
      </c>
      <c r="E216" s="2">
        <v>24000</v>
      </c>
      <c r="F216" s="2">
        <v>17800</v>
      </c>
      <c r="H216" s="15">
        <f>IF(D216=0,0,F216/D216)</f>
        <v>2.870967741935484</v>
      </c>
    </row>
    <row r="217" spans="1:8" ht="12.75">
      <c r="A217" s="3">
        <v>1110</v>
      </c>
      <c r="B217">
        <v>22709</v>
      </c>
      <c r="C217" t="s">
        <v>18</v>
      </c>
      <c r="D217" s="2">
        <v>6000</v>
      </c>
      <c r="E217" s="2">
        <v>6000</v>
      </c>
      <c r="F217">
        <v>0</v>
      </c>
      <c r="H217" s="15">
        <f>IF(D217=0,0,F217/D217)</f>
        <v>0</v>
      </c>
    </row>
    <row r="218" spans="1:8" ht="12.75">
      <c r="A218" s="3">
        <v>1210</v>
      </c>
      <c r="B218">
        <v>15100</v>
      </c>
      <c r="C218" t="s">
        <v>26</v>
      </c>
      <c r="D218" s="2">
        <v>6000</v>
      </c>
      <c r="E218" s="2">
        <v>7000</v>
      </c>
      <c r="F218" s="2">
        <v>1000</v>
      </c>
      <c r="H218" s="15">
        <f>IF(D218=0,0,F218/D218)</f>
        <v>0.16666666666666666</v>
      </c>
    </row>
    <row r="219" spans="1:8" ht="12.75">
      <c r="A219" s="6">
        <v>3230</v>
      </c>
      <c r="B219">
        <v>22000</v>
      </c>
      <c r="C219" t="s">
        <v>27</v>
      </c>
      <c r="D219" s="2">
        <v>6000</v>
      </c>
      <c r="E219" s="2">
        <v>6000</v>
      </c>
      <c r="F219">
        <v>0</v>
      </c>
      <c r="H219" s="15">
        <f>IF(D219=0,0,F219/D219)</f>
        <v>0</v>
      </c>
    </row>
    <row r="220" spans="1:8" s="3" customFormat="1" ht="12.75">
      <c r="A220" s="6">
        <v>4430</v>
      </c>
      <c r="B220">
        <v>15101</v>
      </c>
      <c r="C220" t="s">
        <v>51</v>
      </c>
      <c r="D220" s="2">
        <v>6000</v>
      </c>
      <c r="E220" s="2">
        <v>6000</v>
      </c>
      <c r="F220">
        <v>0</v>
      </c>
      <c r="G220"/>
      <c r="H220" s="15">
        <f>IF(D220=0,0,F220/D220)</f>
        <v>0</v>
      </c>
    </row>
    <row r="221" spans="1:8" ht="12.75">
      <c r="A221" s="6">
        <v>4520</v>
      </c>
      <c r="B221">
        <v>15100</v>
      </c>
      <c r="C221" t="s">
        <v>26</v>
      </c>
      <c r="D221" s="2">
        <v>6000</v>
      </c>
      <c r="E221" s="2">
        <v>8000</v>
      </c>
      <c r="F221" s="2">
        <v>2000</v>
      </c>
      <c r="H221" s="15">
        <f>IF(D221=0,0,F221/D221)</f>
        <v>0.3333333333333333</v>
      </c>
    </row>
    <row r="222" spans="1:8" ht="12.75">
      <c r="A222" s="6">
        <v>2230</v>
      </c>
      <c r="B222">
        <v>22104</v>
      </c>
      <c r="C222" t="s">
        <v>53</v>
      </c>
      <c r="D222" s="2">
        <v>5700</v>
      </c>
      <c r="E222" s="2">
        <v>5700</v>
      </c>
      <c r="F222">
        <v>0</v>
      </c>
      <c r="H222" s="15">
        <f>IF(D222=0,0,F222/D222)</f>
        <v>0</v>
      </c>
    </row>
    <row r="223" spans="1:8" ht="12.75">
      <c r="A223" s="6">
        <v>2230</v>
      </c>
      <c r="B223">
        <v>23200</v>
      </c>
      <c r="C223" t="s">
        <v>20</v>
      </c>
      <c r="D223" s="2">
        <v>5700</v>
      </c>
      <c r="E223" s="2">
        <v>5700</v>
      </c>
      <c r="F223">
        <v>0</v>
      </c>
      <c r="H223" s="15">
        <f>IF(D223=0,0,F223/D223)</f>
        <v>0</v>
      </c>
    </row>
    <row r="224" spans="1:8" ht="12.75">
      <c r="A224" s="6">
        <v>4220</v>
      </c>
      <c r="B224">
        <v>48101</v>
      </c>
      <c r="C224" t="s">
        <v>108</v>
      </c>
      <c r="D224" s="2">
        <v>5000</v>
      </c>
      <c r="E224" s="2">
        <v>5000</v>
      </c>
      <c r="F224">
        <v>0</v>
      </c>
      <c r="H224" s="15">
        <f>IF(D224=0,0,F224/D224)</f>
        <v>0</v>
      </c>
    </row>
    <row r="225" spans="1:8" ht="12.75">
      <c r="A225" s="6">
        <v>4430</v>
      </c>
      <c r="B225">
        <v>15100</v>
      </c>
      <c r="C225" t="s">
        <v>26</v>
      </c>
      <c r="D225" s="2">
        <v>5000</v>
      </c>
      <c r="E225" s="2">
        <v>5000</v>
      </c>
      <c r="F225">
        <v>0</v>
      </c>
      <c r="H225" s="15">
        <f>IF(D225=0,0,F225/D225)</f>
        <v>0</v>
      </c>
    </row>
    <row r="226" spans="1:8" ht="12.75">
      <c r="A226" s="6">
        <v>2230</v>
      </c>
      <c r="B226">
        <v>21400</v>
      </c>
      <c r="C226" t="s">
        <v>58</v>
      </c>
      <c r="D226" s="2">
        <v>4700</v>
      </c>
      <c r="E226" s="2">
        <v>4400</v>
      </c>
      <c r="F226">
        <v>-300</v>
      </c>
      <c r="H226" s="15">
        <f>IF(D226=0,0,F226/D226)</f>
        <v>-0.06382978723404255</v>
      </c>
    </row>
    <row r="227" spans="1:8" ht="12.75">
      <c r="A227" s="6">
        <v>4511</v>
      </c>
      <c r="B227">
        <v>15001</v>
      </c>
      <c r="C227" t="s">
        <v>50</v>
      </c>
      <c r="D227" s="2">
        <v>4615.49</v>
      </c>
      <c r="E227" s="2">
        <v>3990</v>
      </c>
      <c r="F227">
        <v>-625.49</v>
      </c>
      <c r="H227" s="15">
        <f>IF(D227=0,0,F227/D227)</f>
        <v>-0.13551973896596028</v>
      </c>
    </row>
    <row r="228" spans="1:8" ht="12.75">
      <c r="A228" s="6">
        <v>3230</v>
      </c>
      <c r="B228">
        <v>22706</v>
      </c>
      <c r="C228" t="s">
        <v>82</v>
      </c>
      <c r="D228" s="2">
        <v>4000</v>
      </c>
      <c r="E228" s="2">
        <v>4000</v>
      </c>
      <c r="F228">
        <v>0</v>
      </c>
      <c r="H228" s="15">
        <f>IF(D228=0,0,F228/D228)</f>
        <v>0</v>
      </c>
    </row>
    <row r="229" spans="1:8" ht="12.75">
      <c r="A229" s="6">
        <v>4520</v>
      </c>
      <c r="B229">
        <v>46703</v>
      </c>
      <c r="C229" t="s">
        <v>149</v>
      </c>
      <c r="D229" s="2">
        <v>4000</v>
      </c>
      <c r="E229" s="2">
        <v>5000</v>
      </c>
      <c r="F229" s="2">
        <v>1000</v>
      </c>
      <c r="H229" s="15">
        <f>IF(D229=0,0,F229/D229)</f>
        <v>0.25</v>
      </c>
    </row>
    <row r="230" spans="1:8" ht="12.75">
      <c r="A230" s="6">
        <v>6110</v>
      </c>
      <c r="B230">
        <v>15100</v>
      </c>
      <c r="C230" t="s">
        <v>26</v>
      </c>
      <c r="D230" s="2">
        <v>4000</v>
      </c>
      <c r="E230" s="2">
        <v>7000</v>
      </c>
      <c r="F230" s="2">
        <v>3000</v>
      </c>
      <c r="H230" s="15">
        <f>IF(D230=0,0,F230/D230)</f>
        <v>0.75</v>
      </c>
    </row>
    <row r="231" spans="1:8" s="3" customFormat="1" ht="12.75">
      <c r="A231" s="6">
        <v>4430</v>
      </c>
      <c r="B231">
        <v>15000</v>
      </c>
      <c r="C231" t="s">
        <v>25</v>
      </c>
      <c r="D231" s="2">
        <v>3455.44</v>
      </c>
      <c r="E231" s="2">
        <v>3123</v>
      </c>
      <c r="F231">
        <v>-332.44</v>
      </c>
      <c r="G231"/>
      <c r="H231" s="15">
        <f>IF(D231=0,0,F231/D231)</f>
        <v>-0.0962077188433311</v>
      </c>
    </row>
    <row r="232" spans="1:8" ht="12.75">
      <c r="A232" s="6">
        <v>2230</v>
      </c>
      <c r="B232">
        <v>22109</v>
      </c>
      <c r="C232" t="s">
        <v>54</v>
      </c>
      <c r="D232" s="2">
        <v>3248</v>
      </c>
      <c r="E232" s="2">
        <v>3248</v>
      </c>
      <c r="F232">
        <v>0</v>
      </c>
      <c r="H232" s="15">
        <f>IF(D232=0,0,F232/D232)</f>
        <v>0</v>
      </c>
    </row>
    <row r="233" spans="1:8" ht="12.75">
      <c r="A233" s="6">
        <v>1230</v>
      </c>
      <c r="B233">
        <v>22101</v>
      </c>
      <c r="C233" t="s">
        <v>38</v>
      </c>
      <c r="D233" s="2">
        <v>3200</v>
      </c>
      <c r="E233" s="2">
        <v>3200</v>
      </c>
      <c r="F233">
        <v>0</v>
      </c>
      <c r="H233" s="15">
        <f>IF(D233=0,0,F233/D233)</f>
        <v>0</v>
      </c>
    </row>
    <row r="234" spans="1:8" ht="12.75">
      <c r="A234" s="6">
        <v>4220</v>
      </c>
      <c r="B234">
        <v>15000</v>
      </c>
      <c r="C234" t="s">
        <v>25</v>
      </c>
      <c r="D234" s="2">
        <v>3124.2</v>
      </c>
      <c r="E234" s="2">
        <v>2758</v>
      </c>
      <c r="F234">
        <v>-366.2</v>
      </c>
      <c r="H234" s="15">
        <f>IF(D234=0,0,F234/D234)</f>
        <v>-0.11721400678573715</v>
      </c>
    </row>
    <row r="235" spans="1:8" ht="12.75">
      <c r="A235" s="6">
        <v>4512</v>
      </c>
      <c r="B235">
        <v>22609</v>
      </c>
      <c r="C235" t="s">
        <v>17</v>
      </c>
      <c r="D235" s="2">
        <v>3006</v>
      </c>
      <c r="E235" s="2">
        <v>3200</v>
      </c>
      <c r="F235">
        <v>194</v>
      </c>
      <c r="H235" s="15">
        <f>IF(D235=0,0,F235/D235)</f>
        <v>0.06453759148369927</v>
      </c>
    </row>
    <row r="236" spans="1:8" ht="12.75">
      <c r="A236" s="6">
        <v>1231</v>
      </c>
      <c r="B236">
        <v>21800</v>
      </c>
      <c r="C236" t="s">
        <v>36</v>
      </c>
      <c r="D236" s="2">
        <v>3000</v>
      </c>
      <c r="E236" s="2">
        <v>3000</v>
      </c>
      <c r="F236">
        <v>0</v>
      </c>
      <c r="H236" s="15">
        <f>IF(D236=0,0,F236/D236)</f>
        <v>0</v>
      </c>
    </row>
    <row r="237" spans="1:8" ht="12.75">
      <c r="A237" s="6">
        <v>4510</v>
      </c>
      <c r="B237">
        <v>48100</v>
      </c>
      <c r="C237" t="s">
        <v>133</v>
      </c>
      <c r="D237" s="2">
        <v>3000</v>
      </c>
      <c r="E237" s="2">
        <v>9000</v>
      </c>
      <c r="F237" s="2">
        <v>6000</v>
      </c>
      <c r="H237" s="15">
        <f>IF(D237=0,0,F237/D237)</f>
        <v>2</v>
      </c>
    </row>
    <row r="238" spans="1:8" ht="12.75">
      <c r="A238" s="6">
        <v>4520</v>
      </c>
      <c r="B238">
        <v>15101</v>
      </c>
      <c r="C238" t="s">
        <v>51</v>
      </c>
      <c r="D238" s="2">
        <v>3000</v>
      </c>
      <c r="E238" s="2">
        <v>3000</v>
      </c>
      <c r="F238">
        <v>0</v>
      </c>
      <c r="H238" s="15">
        <f>IF(D238=0,0,F238/D238)</f>
        <v>0</v>
      </c>
    </row>
    <row r="239" spans="1:8" ht="12.75">
      <c r="A239" s="6">
        <v>4511</v>
      </c>
      <c r="B239">
        <v>48100</v>
      </c>
      <c r="C239" t="s">
        <v>133</v>
      </c>
      <c r="D239" s="2">
        <v>2782</v>
      </c>
      <c r="E239" s="2">
        <v>2900</v>
      </c>
      <c r="F239">
        <v>118</v>
      </c>
      <c r="H239" s="15">
        <f>IF(D239=0,0,F239/D239)</f>
        <v>0.04241552839683681</v>
      </c>
    </row>
    <row r="240" spans="1:8" ht="12.75">
      <c r="A240" s="6">
        <v>4430</v>
      </c>
      <c r="B240">
        <v>15001</v>
      </c>
      <c r="C240" t="s">
        <v>50</v>
      </c>
      <c r="D240" s="2">
        <v>2769.39</v>
      </c>
      <c r="E240" s="2">
        <v>2490</v>
      </c>
      <c r="F240">
        <v>-279.39</v>
      </c>
      <c r="H240" s="15">
        <f>IF(D240=0,0,F240/D240)</f>
        <v>-0.1008850324439678</v>
      </c>
    </row>
    <row r="241" spans="1:8" ht="12.75">
      <c r="A241" s="6">
        <v>4511</v>
      </c>
      <c r="B241">
        <v>46601</v>
      </c>
      <c r="C241" t="s">
        <v>138</v>
      </c>
      <c r="D241" s="2">
        <v>2600</v>
      </c>
      <c r="E241" s="2">
        <v>2700</v>
      </c>
      <c r="F241">
        <v>100</v>
      </c>
      <c r="H241" s="15">
        <f>IF(D241=0,0,F241/D241)</f>
        <v>0.038461538461538464</v>
      </c>
    </row>
    <row r="242" spans="1:8" ht="12.75">
      <c r="A242" s="6">
        <v>4530</v>
      </c>
      <c r="B242">
        <v>15001</v>
      </c>
      <c r="C242" t="s">
        <v>50</v>
      </c>
      <c r="D242" s="2">
        <v>2330.84</v>
      </c>
      <c r="E242" s="2">
        <v>2075</v>
      </c>
      <c r="F242">
        <v>-255.84</v>
      </c>
      <c r="H242" s="15">
        <f>IF(D242=0,0,F242/D242)</f>
        <v>-0.10976300389559128</v>
      </c>
    </row>
    <row r="243" spans="1:8" ht="12.75">
      <c r="A243" s="6">
        <v>1230</v>
      </c>
      <c r="B243">
        <v>21201</v>
      </c>
      <c r="C243" t="s">
        <v>35</v>
      </c>
      <c r="D243" s="2">
        <v>2000</v>
      </c>
      <c r="E243" s="2">
        <v>2000</v>
      </c>
      <c r="F243">
        <v>0</v>
      </c>
      <c r="H243" s="15">
        <f>IF(D243=0,0,F243/D243)</f>
        <v>0</v>
      </c>
    </row>
    <row r="244" spans="1:8" ht="12.75">
      <c r="A244" s="6">
        <v>4510</v>
      </c>
      <c r="B244">
        <v>15001</v>
      </c>
      <c r="C244" t="s">
        <v>50</v>
      </c>
      <c r="D244" s="2">
        <v>1537.5</v>
      </c>
      <c r="E244" s="2">
        <v>1307</v>
      </c>
      <c r="F244">
        <v>-230.5</v>
      </c>
      <c r="H244" s="15">
        <f>IF(D244=0,0,F244/D244)</f>
        <v>-0.14991869918699188</v>
      </c>
    </row>
    <row r="245" spans="1:8" ht="12.75">
      <c r="A245" s="6">
        <v>3230</v>
      </c>
      <c r="B245">
        <v>15100</v>
      </c>
      <c r="C245" t="s">
        <v>26</v>
      </c>
      <c r="D245" s="2">
        <v>1500</v>
      </c>
      <c r="E245" s="2">
        <v>5000</v>
      </c>
      <c r="F245" s="2">
        <v>3500</v>
      </c>
      <c r="H245" s="15">
        <f>IF(D245=0,0,F245/D245)</f>
        <v>2.3333333333333335</v>
      </c>
    </row>
    <row r="246" spans="1:8" ht="12.75">
      <c r="A246" s="6">
        <v>4220</v>
      </c>
      <c r="B246">
        <v>15101</v>
      </c>
      <c r="C246" t="s">
        <v>51</v>
      </c>
      <c r="D246" s="2">
        <v>1500</v>
      </c>
      <c r="E246" s="2">
        <v>1500</v>
      </c>
      <c r="F246">
        <v>0</v>
      </c>
      <c r="H246" s="15">
        <f>IF(D246=0,0,F246/D246)</f>
        <v>0</v>
      </c>
    </row>
    <row r="247" spans="1:8" ht="12.75">
      <c r="A247" s="6">
        <v>4514</v>
      </c>
      <c r="B247">
        <v>48911</v>
      </c>
      <c r="C247" t="s">
        <v>145</v>
      </c>
      <c r="D247" s="2">
        <v>1500</v>
      </c>
      <c r="E247" s="2">
        <v>1500</v>
      </c>
      <c r="F247">
        <v>0</v>
      </c>
      <c r="H247" s="15">
        <f>IF(D247=0,0,F247/D247)</f>
        <v>0</v>
      </c>
    </row>
    <row r="248" spans="1:8" ht="12.75">
      <c r="A248" s="6">
        <v>6230</v>
      </c>
      <c r="B248">
        <v>15101</v>
      </c>
      <c r="C248" t="s">
        <v>186</v>
      </c>
      <c r="D248" s="2">
        <v>1500</v>
      </c>
      <c r="E248" s="2">
        <v>3000</v>
      </c>
      <c r="F248" s="2">
        <v>1500</v>
      </c>
      <c r="H248" s="15">
        <f>IF(D248=0,0,F248/D248)</f>
        <v>1</v>
      </c>
    </row>
    <row r="249" spans="1:8" s="3" customFormat="1" ht="12.75">
      <c r="A249" s="6">
        <v>4530</v>
      </c>
      <c r="B249">
        <v>15000</v>
      </c>
      <c r="C249" t="s">
        <v>25</v>
      </c>
      <c r="D249" s="2">
        <v>1479.78</v>
      </c>
      <c r="E249" s="2">
        <v>1275</v>
      </c>
      <c r="F249">
        <v>-204.78</v>
      </c>
      <c r="G249"/>
      <c r="H249" s="15">
        <f>IF(D249=0,0,F249/D249)</f>
        <v>-0.1383854356728703</v>
      </c>
    </row>
    <row r="250" spans="1:8" ht="12.75">
      <c r="A250" s="6">
        <v>2220</v>
      </c>
      <c r="B250">
        <v>15001</v>
      </c>
      <c r="C250" t="s">
        <v>50</v>
      </c>
      <c r="D250" s="2">
        <v>1315.8</v>
      </c>
      <c r="E250" s="2">
        <v>1174</v>
      </c>
      <c r="F250">
        <v>-141.8</v>
      </c>
      <c r="H250" s="15">
        <f>IF(D250=0,0,F250/D250)</f>
        <v>-0.10776713786289711</v>
      </c>
    </row>
    <row r="251" spans="1:8" ht="12.75">
      <c r="A251" s="6">
        <v>4511</v>
      </c>
      <c r="B251">
        <v>15101</v>
      </c>
      <c r="C251" t="s">
        <v>51</v>
      </c>
      <c r="D251" s="2">
        <v>1200</v>
      </c>
      <c r="E251" s="2">
        <v>3000</v>
      </c>
      <c r="F251" s="2">
        <v>1800</v>
      </c>
      <c r="H251" s="15">
        <f>IF(D251=0,0,F251/D251)</f>
        <v>1.5</v>
      </c>
    </row>
    <row r="252" spans="1:8" ht="12.75">
      <c r="A252" s="6">
        <v>4220</v>
      </c>
      <c r="B252">
        <v>22101</v>
      </c>
      <c r="C252" t="s">
        <v>38</v>
      </c>
      <c r="D252" s="2">
        <v>1100</v>
      </c>
      <c r="E252" s="2">
        <v>1100</v>
      </c>
      <c r="F252">
        <v>0</v>
      </c>
      <c r="H252" s="15">
        <f>IF(D252=0,0,F252/D252)</f>
        <v>0</v>
      </c>
    </row>
    <row r="253" spans="1:8" ht="12.75">
      <c r="A253" s="6">
        <v>2220</v>
      </c>
      <c r="B253">
        <v>15101</v>
      </c>
      <c r="C253" t="s">
        <v>51</v>
      </c>
      <c r="D253" s="2">
        <v>1000</v>
      </c>
      <c r="E253" s="2">
        <v>1500</v>
      </c>
      <c r="F253">
        <v>500</v>
      </c>
      <c r="H253" s="15">
        <f>IF(D253=0,0,F253/D253)</f>
        <v>0.5</v>
      </c>
    </row>
    <row r="254" spans="1:8" ht="12.75">
      <c r="A254" s="6">
        <v>3230</v>
      </c>
      <c r="B254">
        <v>15101</v>
      </c>
      <c r="C254" t="s">
        <v>51</v>
      </c>
      <c r="D254" s="2">
        <v>1000</v>
      </c>
      <c r="E254" s="2">
        <v>6000</v>
      </c>
      <c r="F254" s="2">
        <v>5000</v>
      </c>
      <c r="H254" s="15">
        <f>IF(D254=0,0,F254/D254)</f>
        <v>5</v>
      </c>
    </row>
    <row r="255" spans="1:8" ht="12.75">
      <c r="A255" s="6">
        <v>4220</v>
      </c>
      <c r="B255">
        <v>15100</v>
      </c>
      <c r="C255" t="s">
        <v>26</v>
      </c>
      <c r="D255" s="2">
        <v>1000</v>
      </c>
      <c r="E255" s="2">
        <v>1000</v>
      </c>
      <c r="F255">
        <v>0</v>
      </c>
      <c r="H255" s="15">
        <f>IF(D255=0,0,F255/D255)</f>
        <v>0</v>
      </c>
    </row>
    <row r="256" spans="1:8" ht="12.75">
      <c r="A256" s="6">
        <v>4630</v>
      </c>
      <c r="B256">
        <v>48101</v>
      </c>
      <c r="C256" t="s">
        <v>108</v>
      </c>
      <c r="D256" s="2">
        <v>1000</v>
      </c>
      <c r="E256" s="2">
        <v>1030</v>
      </c>
      <c r="F256">
        <v>30</v>
      </c>
      <c r="H256" s="15">
        <f>IF(D256=0,0,F256/D256)</f>
        <v>0.03</v>
      </c>
    </row>
    <row r="257" spans="1:8" ht="12.75">
      <c r="A257" s="6">
        <v>4510</v>
      </c>
      <c r="B257">
        <v>15100</v>
      </c>
      <c r="C257" t="s">
        <v>26</v>
      </c>
      <c r="D257">
        <v>800</v>
      </c>
      <c r="E257" s="2">
        <v>3000</v>
      </c>
      <c r="F257" s="2">
        <v>2200</v>
      </c>
      <c r="H257" s="15">
        <f>IF(D257=0,0,F257/D257)</f>
        <v>2.75</v>
      </c>
    </row>
    <row r="258" spans="1:8" ht="12.75">
      <c r="A258" s="6">
        <v>6230</v>
      </c>
      <c r="B258">
        <v>15100</v>
      </c>
      <c r="C258" t="s">
        <v>26</v>
      </c>
      <c r="D258">
        <v>800</v>
      </c>
      <c r="E258" s="2">
        <v>2000</v>
      </c>
      <c r="F258" s="2">
        <v>1200</v>
      </c>
      <c r="H258" s="15">
        <f>IF(D258=0,0,F258/D258)</f>
        <v>1.5</v>
      </c>
    </row>
    <row r="259" spans="1:8" ht="12.75">
      <c r="A259" s="3">
        <v>1110</v>
      </c>
      <c r="B259">
        <v>21400</v>
      </c>
      <c r="C259" t="s">
        <v>14</v>
      </c>
      <c r="D259">
        <v>500</v>
      </c>
      <c r="E259" s="2">
        <v>2000</v>
      </c>
      <c r="F259" s="2">
        <v>1500</v>
      </c>
      <c r="H259" s="15">
        <f>IF(D259=0,0,F259/D259)</f>
        <v>3</v>
      </c>
    </row>
    <row r="260" spans="1:8" ht="12.75">
      <c r="A260" s="3">
        <v>110</v>
      </c>
      <c r="B260">
        <v>31100</v>
      </c>
      <c r="C260" t="s">
        <v>4</v>
      </c>
      <c r="D260">
        <v>0</v>
      </c>
      <c r="E260">
        <v>0</v>
      </c>
      <c r="F260">
        <v>0</v>
      </c>
      <c r="H260" s="15">
        <f>IF(D260=0,0,F260/D260)</f>
        <v>0</v>
      </c>
    </row>
    <row r="261" spans="1:8" s="3" customFormat="1" ht="12.75">
      <c r="A261" s="3">
        <v>110</v>
      </c>
      <c r="B261">
        <v>91101</v>
      </c>
      <c r="C261" t="s">
        <v>8</v>
      </c>
      <c r="D261">
        <v>0</v>
      </c>
      <c r="E261">
        <v>0</v>
      </c>
      <c r="F261">
        <v>0</v>
      </c>
      <c r="G261"/>
      <c r="H261" s="15">
        <f>IF(D261=0,0,F261/D261)</f>
        <v>0</v>
      </c>
    </row>
    <row r="262" spans="1:8" ht="12.75">
      <c r="A262" s="3">
        <v>1110</v>
      </c>
      <c r="B262">
        <v>20400</v>
      </c>
      <c r="C262" t="s">
        <v>13</v>
      </c>
      <c r="D262">
        <v>0</v>
      </c>
      <c r="E262">
        <v>0</v>
      </c>
      <c r="F262">
        <v>0</v>
      </c>
      <c r="H262" s="15">
        <f>IF(D262=0,0,F262/D262)</f>
        <v>0</v>
      </c>
    </row>
    <row r="263" spans="1:8" ht="12.75">
      <c r="A263" s="3">
        <v>1110</v>
      </c>
      <c r="B263">
        <v>22200</v>
      </c>
      <c r="C263" t="s">
        <v>15</v>
      </c>
      <c r="D263">
        <v>0</v>
      </c>
      <c r="E263">
        <v>0</v>
      </c>
      <c r="F263">
        <v>0</v>
      </c>
      <c r="H263" s="15">
        <f>IF(D263=0,0,F263/D263)</f>
        <v>0</v>
      </c>
    </row>
    <row r="264" spans="1:8" ht="12.75">
      <c r="A264" s="6">
        <v>2230</v>
      </c>
      <c r="B264">
        <v>22706</v>
      </c>
      <c r="C264" t="s">
        <v>59</v>
      </c>
      <c r="D264">
        <v>0</v>
      </c>
      <c r="E264">
        <v>0</v>
      </c>
      <c r="F264">
        <v>0</v>
      </c>
      <c r="H264" s="15">
        <f>IF(D264=0,0,F264/D264)</f>
        <v>0</v>
      </c>
    </row>
    <row r="265" spans="1:8" s="3" customFormat="1" ht="12.75">
      <c r="A265" s="6">
        <v>3141</v>
      </c>
      <c r="B265">
        <v>15203</v>
      </c>
      <c r="C265" t="s">
        <v>213</v>
      </c>
      <c r="D265">
        <v>0</v>
      </c>
      <c r="E265">
        <v>0</v>
      </c>
      <c r="F265">
        <v>0</v>
      </c>
      <c r="G265"/>
      <c r="H265" s="15">
        <f>IF(D265=0,0,F265/D265)</f>
        <v>0</v>
      </c>
    </row>
    <row r="266" spans="1:8" ht="12.75">
      <c r="A266" s="6">
        <v>3220</v>
      </c>
      <c r="B266">
        <v>13100</v>
      </c>
      <c r="C266" t="s">
        <v>74</v>
      </c>
      <c r="D266">
        <v>0</v>
      </c>
      <c r="E266">
        <v>0</v>
      </c>
      <c r="F266">
        <v>0</v>
      </c>
      <c r="H266" s="15">
        <f>IF(D266=0,0,F266/D266)</f>
        <v>0</v>
      </c>
    </row>
    <row r="267" spans="1:8" ht="12.75">
      <c r="A267" s="6">
        <v>3220</v>
      </c>
      <c r="B267">
        <v>22109</v>
      </c>
      <c r="C267" t="s">
        <v>54</v>
      </c>
      <c r="D267">
        <v>0</v>
      </c>
      <c r="E267">
        <v>0</v>
      </c>
      <c r="F267">
        <v>0</v>
      </c>
      <c r="H267" s="15">
        <f>IF(D267=0,0,F267/D267)</f>
        <v>0</v>
      </c>
    </row>
    <row r="268" spans="1:8" ht="12.75">
      <c r="A268" s="6">
        <v>3220</v>
      </c>
      <c r="B268">
        <v>22609</v>
      </c>
      <c r="C268" t="s">
        <v>17</v>
      </c>
      <c r="D268">
        <v>0</v>
      </c>
      <c r="E268">
        <v>0</v>
      </c>
      <c r="F268">
        <v>0</v>
      </c>
      <c r="H268" s="15">
        <f>IF(D268=0,0,F268/D268)</f>
        <v>0</v>
      </c>
    </row>
    <row r="269" spans="1:8" s="3" customFormat="1" ht="12.75">
      <c r="A269" s="6">
        <v>3220</v>
      </c>
      <c r="B269">
        <v>22609</v>
      </c>
      <c r="C269" t="s">
        <v>17</v>
      </c>
      <c r="D269">
        <v>0</v>
      </c>
      <c r="E269">
        <v>0</v>
      </c>
      <c r="F269">
        <v>0</v>
      </c>
      <c r="G269"/>
      <c r="H269" s="15">
        <f>IF(D269=0,0,F269/D269)</f>
        <v>0</v>
      </c>
    </row>
    <row r="270" spans="1:8" ht="12.75">
      <c r="A270" s="6">
        <v>3220</v>
      </c>
      <c r="B270">
        <v>22709</v>
      </c>
      <c r="C270" t="s">
        <v>18</v>
      </c>
      <c r="D270">
        <v>0</v>
      </c>
      <c r="E270">
        <v>0</v>
      </c>
      <c r="F270">
        <v>0</v>
      </c>
      <c r="H270" s="15">
        <f>IF(D270=0,0,F270/D270)</f>
        <v>0</v>
      </c>
    </row>
    <row r="271" spans="1:8" ht="12.75">
      <c r="A271" s="6">
        <v>3220</v>
      </c>
      <c r="B271">
        <v>48001</v>
      </c>
      <c r="C271" t="s">
        <v>76</v>
      </c>
      <c r="D271">
        <v>0</v>
      </c>
      <c r="E271">
        <v>0</v>
      </c>
      <c r="F271">
        <v>0</v>
      </c>
      <c r="H271" s="15">
        <f>IF(D271=0,0,F271/D271)</f>
        <v>0</v>
      </c>
    </row>
    <row r="272" spans="1:8" ht="12.75">
      <c r="A272" s="6">
        <v>3230</v>
      </c>
      <c r="B272">
        <v>22614</v>
      </c>
      <c r="C272" t="s">
        <v>81</v>
      </c>
      <c r="D272">
        <v>0</v>
      </c>
      <c r="E272" s="2">
        <v>6000</v>
      </c>
      <c r="F272" s="2">
        <v>6000</v>
      </c>
      <c r="H272" s="15">
        <f>IF(D272=0,0,F272/D272)</f>
        <v>0</v>
      </c>
    </row>
    <row r="273" spans="1:8" ht="12.75">
      <c r="A273" s="6">
        <v>3230</v>
      </c>
      <c r="B273">
        <v>22717</v>
      </c>
      <c r="C273" t="s">
        <v>85</v>
      </c>
      <c r="D273">
        <v>0</v>
      </c>
      <c r="E273" s="2">
        <v>25000</v>
      </c>
      <c r="F273" s="2">
        <v>25000</v>
      </c>
      <c r="H273" s="15">
        <f>IF(D273=0,0,F273/D273)</f>
        <v>0</v>
      </c>
    </row>
    <row r="274" spans="1:8" ht="12.75">
      <c r="A274" s="6">
        <v>4120</v>
      </c>
      <c r="B274">
        <v>13002</v>
      </c>
      <c r="C274" t="s">
        <v>49</v>
      </c>
      <c r="D274">
        <v>0</v>
      </c>
      <c r="E274">
        <v>0</v>
      </c>
      <c r="F274">
        <v>0</v>
      </c>
      <c r="H274" s="15">
        <f>IF(D274=0,0,F274/D274)</f>
        <v>0</v>
      </c>
    </row>
    <row r="275" spans="1:8" s="3" customFormat="1" ht="12.75">
      <c r="A275" s="6">
        <v>4120</v>
      </c>
      <c r="B275">
        <v>15001</v>
      </c>
      <c r="C275" t="s">
        <v>50</v>
      </c>
      <c r="D275">
        <v>0</v>
      </c>
      <c r="E275">
        <v>0</v>
      </c>
      <c r="F275">
        <v>0</v>
      </c>
      <c r="G275"/>
      <c r="H275" s="15">
        <f>IF(D275=0,0,F275/D275)</f>
        <v>0</v>
      </c>
    </row>
    <row r="276" spans="1:8" ht="12.75">
      <c r="A276" s="6">
        <v>4410</v>
      </c>
      <c r="B276">
        <v>21803</v>
      </c>
      <c r="C276" t="s">
        <v>118</v>
      </c>
      <c r="D276">
        <v>0</v>
      </c>
      <c r="E276">
        <v>0</v>
      </c>
      <c r="H276" s="15">
        <f>IF(D276=0,0,F276/D276)</f>
        <v>0</v>
      </c>
    </row>
    <row r="277" spans="1:8" ht="12.75">
      <c r="A277" s="6">
        <v>4520</v>
      </c>
      <c r="B277">
        <v>20400</v>
      </c>
      <c r="C277" t="s">
        <v>13</v>
      </c>
      <c r="D277">
        <v>0</v>
      </c>
      <c r="E277">
        <v>0</v>
      </c>
      <c r="F277">
        <v>0</v>
      </c>
      <c r="H277" s="15">
        <f>IF(D277=0,0,F277/D277)</f>
        <v>0</v>
      </c>
    </row>
    <row r="278" spans="1:8" ht="12.75">
      <c r="A278" s="6">
        <v>4530</v>
      </c>
      <c r="B278">
        <v>22709</v>
      </c>
      <c r="C278" t="s">
        <v>18</v>
      </c>
      <c r="D278">
        <v>0</v>
      </c>
      <c r="E278" s="2">
        <v>37600</v>
      </c>
      <c r="F278" s="2">
        <v>37600</v>
      </c>
      <c r="H278" s="15">
        <f>IF(D278=0,0,F278/D278)</f>
        <v>0</v>
      </c>
    </row>
    <row r="279" spans="1:8" ht="12.75">
      <c r="A279" s="6">
        <v>4630</v>
      </c>
      <c r="B279">
        <v>48102</v>
      </c>
      <c r="C279" t="s">
        <v>161</v>
      </c>
      <c r="D279">
        <v>0</v>
      </c>
      <c r="E279" s="2">
        <v>30000</v>
      </c>
      <c r="F279" s="2">
        <v>30000</v>
      </c>
      <c r="H279" s="15">
        <f>IF(D279=0,0,F279/D279)</f>
        <v>0</v>
      </c>
    </row>
    <row r="280" spans="1:8" ht="12.75">
      <c r="A280" s="6">
        <v>5112</v>
      </c>
      <c r="B280">
        <v>20400</v>
      </c>
      <c r="C280" t="s">
        <v>13</v>
      </c>
      <c r="D280">
        <v>0</v>
      </c>
      <c r="E280">
        <v>0</v>
      </c>
      <c r="F280">
        <v>0</v>
      </c>
      <c r="H280" s="15">
        <f>IF(D280=0,0,F280/D280)</f>
        <v>0</v>
      </c>
    </row>
    <row r="281" spans="1:8" ht="12.75">
      <c r="A281" s="6">
        <v>5210</v>
      </c>
      <c r="B281">
        <v>46704</v>
      </c>
      <c r="C281" t="s">
        <v>173</v>
      </c>
      <c r="D281">
        <v>0</v>
      </c>
      <c r="E281" s="2">
        <v>40000</v>
      </c>
      <c r="F281" s="2">
        <v>40000</v>
      </c>
      <c r="H281" s="15">
        <f>IF(D281=0,0,F281/D281)</f>
        <v>0</v>
      </c>
    </row>
    <row r="282" spans="1:3" ht="12.75">
      <c r="A282" s="3">
        <v>110</v>
      </c>
      <c r="B282" s="3">
        <v>110</v>
      </c>
      <c r="C282" s="3" t="s">
        <v>2</v>
      </c>
    </row>
    <row r="283" spans="1:8" ht="12.75">
      <c r="A283" s="3">
        <v>1110</v>
      </c>
      <c r="B283" s="3">
        <v>1110</v>
      </c>
      <c r="C283" s="3" t="s">
        <v>10</v>
      </c>
      <c r="H283" s="15"/>
    </row>
    <row r="284" spans="1:8" ht="12.75">
      <c r="A284" s="3">
        <v>1210</v>
      </c>
      <c r="B284" s="3">
        <v>1210</v>
      </c>
      <c r="C284" s="3" t="s">
        <v>22</v>
      </c>
      <c r="H284" s="15"/>
    </row>
    <row r="285" spans="1:8" ht="12.75">
      <c r="A285" s="6">
        <v>1230</v>
      </c>
      <c r="B285" s="6">
        <v>1230</v>
      </c>
      <c r="C285" s="6" t="s">
        <v>34</v>
      </c>
      <c r="H285" s="15"/>
    </row>
    <row r="286" spans="2:8" ht="12.75">
      <c r="B286" s="6">
        <v>1231</v>
      </c>
      <c r="C286" s="6" t="s">
        <v>44</v>
      </c>
      <c r="H286" s="15"/>
    </row>
    <row r="287" spans="2:8" ht="12.75">
      <c r="B287" s="6">
        <v>2220</v>
      </c>
      <c r="C287" s="6" t="s">
        <v>47</v>
      </c>
      <c r="H287" s="15"/>
    </row>
    <row r="288" spans="2:8" ht="12.75">
      <c r="B288" s="6">
        <v>2230</v>
      </c>
      <c r="C288" s="6" t="s">
        <v>57</v>
      </c>
      <c r="H288" s="15"/>
    </row>
    <row r="289" spans="2:8" ht="12.75">
      <c r="B289" s="6">
        <v>3140</v>
      </c>
      <c r="C289" s="6" t="s">
        <v>61</v>
      </c>
      <c r="H289" s="15"/>
    </row>
    <row r="290" spans="2:8" ht="12.75">
      <c r="B290" s="6">
        <v>3141</v>
      </c>
      <c r="C290" s="6" t="s">
        <v>67</v>
      </c>
      <c r="H290" s="15"/>
    </row>
    <row r="291" spans="2:8" ht="12.75">
      <c r="B291" s="6">
        <v>3220</v>
      </c>
      <c r="C291" s="6" t="s">
        <v>73</v>
      </c>
      <c r="H291" s="15">
        <f>IF(D291=0,0,F291/D291)</f>
        <v>0</v>
      </c>
    </row>
    <row r="292" spans="2:8" ht="12.75">
      <c r="B292" s="6">
        <v>3230</v>
      </c>
      <c r="C292" s="6" t="s">
        <v>79</v>
      </c>
      <c r="H292" s="15"/>
    </row>
    <row r="293" spans="2:8" ht="12.75">
      <c r="B293" s="6">
        <v>3233</v>
      </c>
      <c r="C293" s="6" t="s">
        <v>93</v>
      </c>
      <c r="H293" s="15"/>
    </row>
    <row r="294" spans="1:8" s="3" customFormat="1" ht="12.75">
      <c r="A294"/>
      <c r="B294" s="6">
        <v>3235</v>
      </c>
      <c r="C294" s="6" t="s">
        <v>96</v>
      </c>
      <c r="D294"/>
      <c r="E294"/>
      <c r="F294"/>
      <c r="G294"/>
      <c r="H294" s="15"/>
    </row>
    <row r="295" spans="2:8" ht="12.75">
      <c r="B295" s="6">
        <v>4120</v>
      </c>
      <c r="C295" s="6" t="s">
        <v>98</v>
      </c>
      <c r="H295" s="15"/>
    </row>
    <row r="296" spans="2:8" ht="12.75">
      <c r="B296" s="6">
        <v>4130</v>
      </c>
      <c r="C296" s="6" t="s">
        <v>101</v>
      </c>
      <c r="H296" s="15"/>
    </row>
    <row r="297" spans="2:8" ht="12.75">
      <c r="B297" s="6">
        <v>4220</v>
      </c>
      <c r="C297" s="6" t="s">
        <v>103</v>
      </c>
      <c r="H297" s="15"/>
    </row>
    <row r="298" spans="2:8" ht="12.75">
      <c r="B298" s="6">
        <v>4221</v>
      </c>
      <c r="C298" s="6" t="s">
        <v>110</v>
      </c>
      <c r="H298" s="15"/>
    </row>
    <row r="299" spans="2:8" ht="12.75">
      <c r="B299" s="6">
        <v>4320</v>
      </c>
      <c r="C299" s="6" t="s">
        <v>113</v>
      </c>
      <c r="H299" s="15"/>
    </row>
    <row r="300" spans="2:8" ht="12.75">
      <c r="B300" s="6">
        <v>4410</v>
      </c>
      <c r="C300" s="6" t="s">
        <v>117</v>
      </c>
      <c r="H300" s="15"/>
    </row>
    <row r="301" spans="1:8" s="3" customFormat="1" ht="12.75">
      <c r="A301"/>
      <c r="B301" s="6">
        <v>4420</v>
      </c>
      <c r="C301" s="6" t="s">
        <v>121</v>
      </c>
      <c r="D301"/>
      <c r="E301"/>
      <c r="F301"/>
      <c r="G301"/>
      <c r="H301" s="15"/>
    </row>
    <row r="302" spans="2:8" ht="12.75">
      <c r="B302" s="6">
        <v>4430</v>
      </c>
      <c r="C302" s="6" t="s">
        <v>127</v>
      </c>
      <c r="H302" s="15"/>
    </row>
    <row r="303" spans="2:8" ht="12.75">
      <c r="B303" s="6">
        <v>4510</v>
      </c>
      <c r="C303" s="6" t="s">
        <v>130</v>
      </c>
      <c r="H303" s="15"/>
    </row>
    <row r="304" spans="2:8" ht="12.75">
      <c r="B304" s="6">
        <v>4511</v>
      </c>
      <c r="C304" s="6" t="s">
        <v>137</v>
      </c>
      <c r="H304" s="15"/>
    </row>
    <row r="305" spans="2:8" ht="12.75">
      <c r="B305" s="6">
        <v>4512</v>
      </c>
      <c r="C305" s="6" t="s">
        <v>140</v>
      </c>
      <c r="H305" s="15"/>
    </row>
    <row r="306" spans="2:8" ht="12.75">
      <c r="B306" s="6">
        <v>4513</v>
      </c>
      <c r="C306" s="6" t="s">
        <v>142</v>
      </c>
      <c r="H306" s="15"/>
    </row>
    <row r="307" spans="2:8" ht="12.75">
      <c r="B307" s="6">
        <v>4514</v>
      </c>
      <c r="C307" s="6" t="s">
        <v>144</v>
      </c>
      <c r="H307" s="15"/>
    </row>
    <row r="308" spans="2:8" ht="12.75">
      <c r="B308" s="6">
        <v>4520</v>
      </c>
      <c r="C308" s="6" t="s">
        <v>147</v>
      </c>
      <c r="H308" s="15"/>
    </row>
    <row r="309" spans="2:8" ht="12.75">
      <c r="B309" s="6">
        <v>4521</v>
      </c>
      <c r="C309" s="6" t="s">
        <v>152</v>
      </c>
      <c r="H309" s="15"/>
    </row>
    <row r="310" spans="2:8" ht="12.75">
      <c r="B310" s="6">
        <v>4530</v>
      </c>
      <c r="C310" s="6" t="s">
        <v>157</v>
      </c>
      <c r="H310" s="15"/>
    </row>
    <row r="311" spans="2:8" ht="12.75">
      <c r="B311" s="6">
        <v>4630</v>
      </c>
      <c r="C311" s="6" t="s">
        <v>159</v>
      </c>
      <c r="H311" s="15"/>
    </row>
    <row r="312" spans="1:8" s="3" customFormat="1" ht="12.75">
      <c r="A312"/>
      <c r="B312" s="6">
        <v>5110</v>
      </c>
      <c r="C312" s="6" t="s">
        <v>163</v>
      </c>
      <c r="D312"/>
      <c r="E312"/>
      <c r="F312"/>
      <c r="G312"/>
      <c r="H312" s="15"/>
    </row>
    <row r="313" spans="2:8" ht="12.75">
      <c r="B313" s="6">
        <v>5111</v>
      </c>
      <c r="C313" s="6" t="s">
        <v>166</v>
      </c>
      <c r="H313" s="15"/>
    </row>
    <row r="314" spans="2:8" ht="12.75">
      <c r="B314" s="6">
        <v>5112</v>
      </c>
      <c r="C314" s="6" t="s">
        <v>168</v>
      </c>
      <c r="H314" s="15"/>
    </row>
    <row r="315" spans="2:8" ht="12.75">
      <c r="B315" s="6">
        <v>5130</v>
      </c>
      <c r="C315" s="6" t="s">
        <v>170</v>
      </c>
      <c r="H315" s="15"/>
    </row>
    <row r="316" spans="2:8" ht="12.75">
      <c r="B316" s="6">
        <v>5210</v>
      </c>
      <c r="C316" s="6" t="s">
        <v>172</v>
      </c>
      <c r="H316" s="15"/>
    </row>
    <row r="317" spans="2:8" ht="12.75">
      <c r="B317" s="6">
        <v>5330</v>
      </c>
      <c r="C317" s="6" t="s">
        <v>175</v>
      </c>
      <c r="H317" s="15"/>
    </row>
    <row r="318" spans="2:8" ht="12.75">
      <c r="B318" s="6">
        <v>6110</v>
      </c>
      <c r="C318" s="6" t="s">
        <v>179</v>
      </c>
      <c r="H318" s="15"/>
    </row>
    <row r="319" spans="2:8" ht="12.75">
      <c r="B319" s="6">
        <v>6222</v>
      </c>
      <c r="C319" s="6" t="s">
        <v>182</v>
      </c>
      <c r="H319" s="15"/>
    </row>
    <row r="320" spans="1:8" s="3" customFormat="1" ht="12.75">
      <c r="A320"/>
      <c r="B320" s="6">
        <v>6230</v>
      </c>
      <c r="C320" s="6" t="s">
        <v>184</v>
      </c>
      <c r="D320"/>
      <c r="E320"/>
      <c r="F320"/>
      <c r="G320"/>
      <c r="H320" s="15"/>
    </row>
    <row r="321" spans="2:8" ht="12.75">
      <c r="B321" s="6">
        <v>7510</v>
      </c>
      <c r="C321" s="6" t="s">
        <v>189</v>
      </c>
      <c r="H321" s="15"/>
    </row>
    <row r="322" spans="2:8" ht="12.75">
      <c r="B322" s="6">
        <v>9110</v>
      </c>
      <c r="C322" s="6" t="s">
        <v>191</v>
      </c>
      <c r="H322" s="15"/>
    </row>
    <row r="323" spans="1:8" ht="12.75">
      <c r="A323" s="3"/>
      <c r="B323" s="3"/>
      <c r="C323" s="4"/>
      <c r="D323" s="5"/>
      <c r="E323" s="5"/>
      <c r="F323" s="5"/>
      <c r="G323" s="3"/>
      <c r="H323" s="15"/>
    </row>
    <row r="324" spans="3:8" ht="12.75">
      <c r="C324" s="2"/>
      <c r="H324" s="15"/>
    </row>
    <row r="325" spans="3:8" ht="12.75">
      <c r="C325" s="2"/>
      <c r="F325" s="2"/>
      <c r="H325" s="15"/>
    </row>
    <row r="326" spans="3:8" ht="12.75">
      <c r="C326" s="2"/>
      <c r="H326" s="15"/>
    </row>
    <row r="327" spans="3:8" ht="12.75">
      <c r="C327" s="2"/>
      <c r="D327" s="2"/>
      <c r="H327" s="15"/>
    </row>
    <row r="328" spans="3:8" ht="12.75">
      <c r="C328" s="2"/>
      <c r="D328" s="2"/>
      <c r="E328" s="2"/>
      <c r="H328" s="15"/>
    </row>
    <row r="329" spans="3:8" ht="12.75">
      <c r="C329" s="2"/>
      <c r="H329" s="15"/>
    </row>
    <row r="330" spans="3:8" ht="12.75">
      <c r="C330" s="2"/>
      <c r="D330" s="2"/>
      <c r="H330" s="15"/>
    </row>
    <row r="331" spans="3:8" ht="12.75">
      <c r="C331" s="2"/>
      <c r="D331" s="2"/>
      <c r="H331" s="15">
        <f>IF(D331=0,0,F331/D331)</f>
        <v>0</v>
      </c>
    </row>
    <row r="332" spans="3:8" ht="12.75">
      <c r="C332" s="2"/>
      <c r="H332" s="15"/>
    </row>
    <row r="333" spans="3:8" ht="12.75">
      <c r="C333" s="2"/>
      <c r="H333" s="15"/>
    </row>
    <row r="334" spans="3:8" ht="12.75">
      <c r="C334" s="2"/>
      <c r="D334" s="2"/>
      <c r="H334" s="15"/>
    </row>
    <row r="335" spans="1:8" s="3" customFormat="1" ht="12.75">
      <c r="A335"/>
      <c r="B335"/>
      <c r="C335" s="2"/>
      <c r="D335" s="2"/>
      <c r="E335"/>
      <c r="F335"/>
      <c r="G335"/>
      <c r="H335" s="15"/>
    </row>
    <row r="336" spans="3:8" ht="12.75">
      <c r="C336" s="2"/>
      <c r="H336" s="15"/>
    </row>
    <row r="337" spans="3:8" ht="12.75">
      <c r="C337" s="2"/>
      <c r="H337" s="15"/>
    </row>
    <row r="338" spans="3:8" ht="12.75">
      <c r="C338" s="2"/>
      <c r="H338" s="15"/>
    </row>
    <row r="339" spans="3:8" ht="12.75">
      <c r="C339" s="2"/>
      <c r="D339" s="2"/>
      <c r="H339" s="15"/>
    </row>
    <row r="340" spans="3:8" ht="12.75">
      <c r="C340" s="2"/>
      <c r="H340" s="15"/>
    </row>
    <row r="341" spans="1:8" s="3" customFormat="1" ht="12.75">
      <c r="A341"/>
      <c r="B341"/>
      <c r="C341" s="2"/>
      <c r="D341"/>
      <c r="E341"/>
      <c r="F341"/>
      <c r="G341"/>
      <c r="H341" s="15"/>
    </row>
    <row r="342" spans="3:8" ht="12.75">
      <c r="C342" s="2"/>
      <c r="H342" s="15"/>
    </row>
    <row r="343" spans="3:8" ht="12.75">
      <c r="C343" s="2"/>
      <c r="H343" s="15"/>
    </row>
    <row r="344" spans="3:8" ht="12.75">
      <c r="C344" s="2"/>
      <c r="H344" s="15"/>
    </row>
    <row r="345" spans="3:8" ht="12.75">
      <c r="C345" s="2"/>
      <c r="H345" s="15"/>
    </row>
    <row r="346" spans="3:8" ht="12.75">
      <c r="C346" s="2"/>
      <c r="H346" s="15"/>
    </row>
    <row r="347" spans="3:8" ht="12.75">
      <c r="C347" s="2"/>
      <c r="H347" s="15"/>
    </row>
    <row r="348" spans="1:8" s="3" customFormat="1" ht="12.75">
      <c r="A348"/>
      <c r="B348"/>
      <c r="C348" s="2"/>
      <c r="D348" s="2"/>
      <c r="E348"/>
      <c r="F348"/>
      <c r="G348"/>
      <c r="H348" s="15"/>
    </row>
    <row r="349" spans="3:8" ht="12.75">
      <c r="C349" s="2"/>
      <c r="H349" s="15"/>
    </row>
    <row r="350" spans="3:8" ht="12.75">
      <c r="C350" s="2"/>
      <c r="D350" s="2"/>
      <c r="H350" s="15"/>
    </row>
    <row r="351" spans="3:8" ht="12.75">
      <c r="C351" s="2"/>
      <c r="H351" s="15"/>
    </row>
    <row r="352" spans="1:8" s="3" customFormat="1" ht="12.75">
      <c r="A352"/>
      <c r="B352"/>
      <c r="C352" s="2"/>
      <c r="D352" s="2"/>
      <c r="E352"/>
      <c r="F352"/>
      <c r="G352"/>
      <c r="H352" s="15"/>
    </row>
    <row r="353" spans="3:8" ht="12.75">
      <c r="C353" s="2"/>
      <c r="H353" s="15"/>
    </row>
    <row r="354" spans="3:8" ht="12.75">
      <c r="C354" s="2"/>
      <c r="D354" s="2"/>
      <c r="H354" s="15"/>
    </row>
    <row r="355" spans="3:8" ht="12.75">
      <c r="C355" s="2"/>
      <c r="D355" s="2"/>
      <c r="H355" s="15"/>
    </row>
    <row r="356" spans="3:8" ht="12.75">
      <c r="C356" s="2"/>
      <c r="D356" s="2"/>
      <c r="H356" s="15"/>
    </row>
    <row r="357" spans="1:8" s="3" customFormat="1" ht="12.75">
      <c r="A357"/>
      <c r="B357"/>
      <c r="C357" s="2"/>
      <c r="D357" s="2"/>
      <c r="E357"/>
      <c r="F357"/>
      <c r="G357"/>
      <c r="H357" s="15"/>
    </row>
    <row r="358" spans="3:8" ht="12.75">
      <c r="C358" s="2"/>
      <c r="H358" s="15"/>
    </row>
    <row r="359" spans="3:8" ht="12.75">
      <c r="C359" s="2"/>
      <c r="H359" s="15"/>
    </row>
    <row r="360" spans="3:8" ht="12.75">
      <c r="C360" s="2"/>
      <c r="D360" s="2"/>
      <c r="H360" s="15"/>
    </row>
    <row r="361" spans="3:8" ht="12.75">
      <c r="C361" s="2"/>
      <c r="H361" s="15"/>
    </row>
    <row r="362" spans="3:8" ht="12.75">
      <c r="C362" s="2"/>
      <c r="D362" s="2"/>
      <c r="H362" s="15"/>
    </row>
    <row r="363" spans="1:8" ht="12.75">
      <c r="A363" s="3"/>
      <c r="B363" s="3"/>
      <c r="C363" s="4" t="s">
        <v>200</v>
      </c>
      <c r="D363" s="5">
        <f>SUM(D360:D362)</f>
        <v>0</v>
      </c>
      <c r="E363" s="5">
        <f>SUM(E360:E362)</f>
        <v>0</v>
      </c>
      <c r="F363" s="5">
        <f>SUM(F360:F362)</f>
        <v>0</v>
      </c>
      <c r="G363" s="3"/>
      <c r="H363" s="15"/>
    </row>
    <row r="364" spans="1:8" s="3" customFormat="1" ht="12.75">
      <c r="A364"/>
      <c r="B364"/>
      <c r="C364" s="2"/>
      <c r="D364" s="2">
        <f>SUM(D5:D363)/2</f>
        <v>18963000.020000014</v>
      </c>
      <c r="E364" s="2">
        <f>SUM(E5:E363)/2</f>
        <v>20730100</v>
      </c>
      <c r="F364" s="2">
        <f>SUM(F5:F363)/2</f>
        <v>1847099.9800000004</v>
      </c>
      <c r="G364"/>
      <c r="H364"/>
    </row>
    <row r="365" spans="2:3" ht="12.75">
      <c r="B365" t="s">
        <v>196</v>
      </c>
      <c r="C365" s="2">
        <v>3816199.96</v>
      </c>
    </row>
    <row r="366" spans="2:4" ht="12.75">
      <c r="B366" s="2">
        <v>6050000</v>
      </c>
      <c r="C366" s="2">
        <v>6636000</v>
      </c>
      <c r="D366" s="2">
        <v>586000</v>
      </c>
    </row>
    <row r="367" spans="2:3" ht="12.75">
      <c r="B367" t="s">
        <v>197</v>
      </c>
      <c r="C367" s="2">
        <v>4402199.96</v>
      </c>
    </row>
    <row r="368" ht="12.75">
      <c r="B368" t="s">
        <v>198</v>
      </c>
    </row>
    <row r="369" ht="12.75">
      <c r="B369" t="s">
        <v>199</v>
      </c>
    </row>
    <row r="370" ht="12.75">
      <c r="B370">
        <v>7</v>
      </c>
    </row>
    <row r="372" spans="1:8" s="3" customFormat="1" ht="12.75">
      <c r="A372"/>
      <c r="B372"/>
      <c r="C372"/>
      <c r="D372"/>
      <c r="E372"/>
      <c r="F372"/>
      <c r="G372"/>
      <c r="H372"/>
    </row>
    <row r="376" spans="1:8" s="3" customFormat="1" ht="12.75">
      <c r="A376"/>
      <c r="B376"/>
      <c r="C376"/>
      <c r="D376"/>
      <c r="E376"/>
      <c r="F376"/>
      <c r="G376"/>
      <c r="H376"/>
    </row>
    <row r="393" spans="1:8" s="3" customFormat="1" ht="12.75">
      <c r="A393"/>
      <c r="B393"/>
      <c r="C393"/>
      <c r="D393"/>
      <c r="E393"/>
      <c r="F393"/>
      <c r="G393"/>
      <c r="H393"/>
    </row>
    <row r="397" spans="1:8" s="3" customFormat="1" ht="12.75">
      <c r="A397"/>
      <c r="B397"/>
      <c r="C397"/>
      <c r="D397"/>
      <c r="E397"/>
      <c r="F397"/>
      <c r="G397"/>
      <c r="H397"/>
    </row>
    <row r="403" spans="1:8" s="3" customFormat="1" ht="12.75">
      <c r="A403"/>
      <c r="B403"/>
      <c r="C403"/>
      <c r="D403"/>
      <c r="E403"/>
      <c r="F403"/>
      <c r="G403"/>
      <c r="H40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4"/>
  <sheetViews>
    <sheetView workbookViewId="0" topLeftCell="A1">
      <selection activeCell="G10" sqref="G10"/>
    </sheetView>
  </sheetViews>
  <sheetFormatPr defaultColWidth="11.421875" defaultRowHeight="12.75"/>
  <cols>
    <col min="2" max="2" width="34.7109375" style="0" customWidth="1"/>
    <col min="3" max="3" width="12.7109375" style="0" bestFit="1" customWidth="1"/>
    <col min="4" max="4" width="12.8515625" style="0" customWidth="1"/>
  </cols>
  <sheetData>
    <row r="1" ht="12.75">
      <c r="A1" s="1">
        <v>38785</v>
      </c>
    </row>
    <row r="2" spans="3:5" ht="12.75">
      <c r="C2" s="8" t="s">
        <v>202</v>
      </c>
      <c r="D2" s="8" t="s">
        <v>204</v>
      </c>
      <c r="E2" s="8" t="s">
        <v>203</v>
      </c>
    </row>
    <row r="3" ht="12.75">
      <c r="A3" t="s">
        <v>1</v>
      </c>
    </row>
    <row r="4" spans="1:7" ht="12.75">
      <c r="A4" s="7"/>
      <c r="B4" s="7"/>
      <c r="G4" s="15"/>
    </row>
    <row r="5" spans="1:7" ht="12.75">
      <c r="A5">
        <v>15101</v>
      </c>
      <c r="B5" t="s">
        <v>51</v>
      </c>
      <c r="C5" s="2">
        <v>1000</v>
      </c>
      <c r="D5" s="2">
        <v>6000</v>
      </c>
      <c r="E5" s="2">
        <v>5000</v>
      </c>
      <c r="G5" s="15">
        <f>IF(C5=0,0,E5/C5)</f>
        <v>5</v>
      </c>
    </row>
    <row r="6" spans="1:7" ht="12.75">
      <c r="A6">
        <v>21400</v>
      </c>
      <c r="B6" t="s">
        <v>14</v>
      </c>
      <c r="C6">
        <v>500</v>
      </c>
      <c r="D6" s="2">
        <v>2000</v>
      </c>
      <c r="E6" s="2">
        <v>1500</v>
      </c>
      <c r="G6" s="15">
        <f>IF(C6=0,0,E6/C6)</f>
        <v>3</v>
      </c>
    </row>
    <row r="7" spans="1:7" ht="12.75">
      <c r="A7">
        <v>22612</v>
      </c>
      <c r="B7" t="s">
        <v>32</v>
      </c>
      <c r="C7" s="2">
        <v>6200</v>
      </c>
      <c r="D7" s="2">
        <v>24000</v>
      </c>
      <c r="E7" s="2">
        <v>17800</v>
      </c>
      <c r="G7" s="15">
        <f>IF(C7=0,0,E7/C7)</f>
        <v>2.870967741935484</v>
      </c>
    </row>
    <row r="8" spans="1:7" ht="12.75">
      <c r="A8">
        <v>15100</v>
      </c>
      <c r="B8" t="s">
        <v>26</v>
      </c>
      <c r="C8">
        <v>800</v>
      </c>
      <c r="D8" s="2">
        <v>3000</v>
      </c>
      <c r="E8" s="2">
        <v>2200</v>
      </c>
      <c r="G8" s="15">
        <f>IF(C8=0,0,E8/C8)</f>
        <v>2.75</v>
      </c>
    </row>
    <row r="9" spans="1:7" ht="12.75">
      <c r="A9">
        <v>15100</v>
      </c>
      <c r="B9" t="s">
        <v>26</v>
      </c>
      <c r="C9" s="2">
        <v>1500</v>
      </c>
      <c r="D9" s="2">
        <v>5000</v>
      </c>
      <c r="E9" s="2">
        <v>3500</v>
      </c>
      <c r="G9" s="15">
        <f>IF(C9=0,0,E9/C9)</f>
        <v>2.3333333333333335</v>
      </c>
    </row>
    <row r="10" spans="1:7" ht="12.75">
      <c r="A10">
        <v>34200</v>
      </c>
      <c r="B10" t="s">
        <v>3</v>
      </c>
      <c r="C10" s="2">
        <v>50000</v>
      </c>
      <c r="D10" s="2">
        <v>150000</v>
      </c>
      <c r="E10" s="2">
        <v>100000</v>
      </c>
      <c r="G10" s="15">
        <f>IF(C10=0,0,E10/C10)</f>
        <v>2</v>
      </c>
    </row>
    <row r="11" spans="1:7" ht="12.75">
      <c r="A11">
        <v>22609</v>
      </c>
      <c r="B11" t="s">
        <v>17</v>
      </c>
      <c r="C11" s="2">
        <v>12000</v>
      </c>
      <c r="D11" s="2">
        <v>36000</v>
      </c>
      <c r="E11" s="2">
        <v>24000</v>
      </c>
      <c r="G11" s="15">
        <f>IF(C11=0,0,E11/C11)</f>
        <v>2</v>
      </c>
    </row>
    <row r="12" spans="1:7" ht="12.75">
      <c r="A12">
        <v>48100</v>
      </c>
      <c r="B12" t="s">
        <v>133</v>
      </c>
      <c r="C12" s="2">
        <v>3000</v>
      </c>
      <c r="D12" s="2">
        <v>9000</v>
      </c>
      <c r="E12" s="2">
        <v>6000</v>
      </c>
      <c r="G12" s="15">
        <f>IF(C12=0,0,E12/C12)</f>
        <v>2</v>
      </c>
    </row>
    <row r="13" spans="1:7" s="3" customFormat="1" ht="12.75">
      <c r="A13">
        <v>15101</v>
      </c>
      <c r="B13" t="s">
        <v>51</v>
      </c>
      <c r="C13" s="2">
        <v>1200</v>
      </c>
      <c r="D13" s="2">
        <v>3000</v>
      </c>
      <c r="E13" s="2">
        <v>1800</v>
      </c>
      <c r="F13"/>
      <c r="G13" s="15">
        <f>IF(C13=0,0,E13/C13)</f>
        <v>1.5</v>
      </c>
    </row>
    <row r="14" spans="1:7" s="3" customFormat="1" ht="12.75">
      <c r="A14">
        <v>15100</v>
      </c>
      <c r="B14" t="s">
        <v>26</v>
      </c>
      <c r="C14">
        <v>800</v>
      </c>
      <c r="D14" s="2">
        <v>2000</v>
      </c>
      <c r="E14" s="2">
        <v>1200</v>
      </c>
      <c r="F14"/>
      <c r="G14" s="15">
        <f>IF(C14=0,0,E14/C14)</f>
        <v>1.5</v>
      </c>
    </row>
    <row r="15" spans="1:7" ht="12.75">
      <c r="A15">
        <v>13100</v>
      </c>
      <c r="B15" t="s">
        <v>74</v>
      </c>
      <c r="C15" s="2">
        <v>55500</v>
      </c>
      <c r="D15" s="2">
        <v>131323</v>
      </c>
      <c r="E15" s="2">
        <v>75823</v>
      </c>
      <c r="G15" s="15">
        <f>IF(C15=0,0,E15/C15)</f>
        <v>1.3661801801801803</v>
      </c>
    </row>
    <row r="16" spans="1:7" ht="12.75">
      <c r="A16">
        <v>22609</v>
      </c>
      <c r="B16" t="s">
        <v>17</v>
      </c>
      <c r="C16" s="2">
        <v>25000</v>
      </c>
      <c r="D16" s="2">
        <v>50000</v>
      </c>
      <c r="E16" s="2">
        <v>25000</v>
      </c>
      <c r="G16" s="15">
        <f>IF(C16=0,0,E16/C16)</f>
        <v>1</v>
      </c>
    </row>
    <row r="17" spans="1:7" ht="12.75">
      <c r="A17">
        <v>15101</v>
      </c>
      <c r="B17" t="s">
        <v>186</v>
      </c>
      <c r="C17" s="2">
        <v>1500</v>
      </c>
      <c r="D17" s="2">
        <v>3000</v>
      </c>
      <c r="E17" s="2">
        <v>1500</v>
      </c>
      <c r="G17" s="15">
        <f>IF(C17=0,0,E17/C17)</f>
        <v>1</v>
      </c>
    </row>
    <row r="18" spans="1:7" ht="12.75">
      <c r="A18">
        <v>13100</v>
      </c>
      <c r="B18" t="s">
        <v>74</v>
      </c>
      <c r="C18" s="2">
        <v>97629.76</v>
      </c>
      <c r="D18" s="2">
        <v>184032</v>
      </c>
      <c r="E18" s="2">
        <v>86402.24</v>
      </c>
      <c r="G18" s="15">
        <f>IF(C18=0,0,E18/C18)</f>
        <v>0.8849990003048251</v>
      </c>
    </row>
    <row r="19" spans="1:7" ht="12.75">
      <c r="A19">
        <v>15100</v>
      </c>
      <c r="B19" t="s">
        <v>26</v>
      </c>
      <c r="C19" s="2">
        <v>4000</v>
      </c>
      <c r="D19" s="2">
        <v>7000</v>
      </c>
      <c r="E19" s="2">
        <v>3000</v>
      </c>
      <c r="G19" s="15">
        <f>IF(C19=0,0,E19/C19)</f>
        <v>0.75</v>
      </c>
    </row>
    <row r="20" spans="1:7" ht="12.75">
      <c r="A20">
        <v>22709</v>
      </c>
      <c r="B20" t="s">
        <v>18</v>
      </c>
      <c r="C20" s="2">
        <v>600000</v>
      </c>
      <c r="D20" s="2">
        <v>1037272</v>
      </c>
      <c r="E20" s="2">
        <v>437272</v>
      </c>
      <c r="G20" s="15">
        <f>IF(C20=0,0,E20/C20)</f>
        <v>0.7287866666666667</v>
      </c>
    </row>
    <row r="21" spans="1:7" ht="12.75">
      <c r="A21">
        <v>48008</v>
      </c>
      <c r="B21" t="s">
        <v>90</v>
      </c>
      <c r="C21" s="2">
        <v>100000</v>
      </c>
      <c r="D21" s="2">
        <v>167000</v>
      </c>
      <c r="E21" s="2">
        <v>67000</v>
      </c>
      <c r="G21" s="15">
        <f>IF(C21=0,0,E21/C21)</f>
        <v>0.67</v>
      </c>
    </row>
    <row r="22" spans="1:7" ht="12.75">
      <c r="A22">
        <v>91300</v>
      </c>
      <c r="B22" t="s">
        <v>9</v>
      </c>
      <c r="C22" s="2">
        <v>1728344.09</v>
      </c>
      <c r="D22" s="2">
        <v>2874550</v>
      </c>
      <c r="E22" s="2">
        <v>1146205.91</v>
      </c>
      <c r="G22" s="15">
        <f>IF(C22=0,0,E22/C22)</f>
        <v>0.6631815485306516</v>
      </c>
    </row>
    <row r="23" spans="1:7" ht="12.75">
      <c r="A23">
        <v>22100</v>
      </c>
      <c r="B23" t="s">
        <v>106</v>
      </c>
      <c r="C23" s="2">
        <v>10000</v>
      </c>
      <c r="D23" s="2">
        <v>16000</v>
      </c>
      <c r="E23" s="2">
        <v>6000</v>
      </c>
      <c r="G23" s="15">
        <f>IF(C23=0,0,E23/C23)</f>
        <v>0.6</v>
      </c>
    </row>
    <row r="24" spans="1:7" ht="12.75">
      <c r="A24">
        <v>22709</v>
      </c>
      <c r="B24" t="s">
        <v>18</v>
      </c>
      <c r="C24" s="2">
        <v>187200</v>
      </c>
      <c r="D24" s="2">
        <v>282816</v>
      </c>
      <c r="E24" s="2">
        <v>95616</v>
      </c>
      <c r="G24" s="15">
        <f>IF(C24=0,0,E24/C24)</f>
        <v>0.5107692307692308</v>
      </c>
    </row>
    <row r="25" spans="1:7" ht="12.75">
      <c r="A25">
        <v>15101</v>
      </c>
      <c r="B25" t="s">
        <v>51</v>
      </c>
      <c r="C25" s="2">
        <v>1000</v>
      </c>
      <c r="D25" s="2">
        <v>1500</v>
      </c>
      <c r="E25">
        <v>500</v>
      </c>
      <c r="G25" s="15">
        <f>IF(C25=0,0,E25/C25)</f>
        <v>0.5</v>
      </c>
    </row>
    <row r="26" spans="1:7" s="3" customFormat="1" ht="12.75">
      <c r="A26">
        <v>14100</v>
      </c>
      <c r="B26" t="s">
        <v>68</v>
      </c>
      <c r="C26" s="2">
        <v>60000</v>
      </c>
      <c r="D26" s="2">
        <v>89933</v>
      </c>
      <c r="E26" s="2">
        <v>29933</v>
      </c>
      <c r="F26"/>
      <c r="G26" s="15">
        <f>IF(C26=0,0,E26/C26)</f>
        <v>0.49888333333333335</v>
      </c>
    </row>
    <row r="27" spans="1:7" ht="12.75">
      <c r="A27">
        <v>22715</v>
      </c>
      <c r="B27" t="s">
        <v>124</v>
      </c>
      <c r="C27" s="2">
        <v>350000</v>
      </c>
      <c r="D27" s="2">
        <v>521000</v>
      </c>
      <c r="E27" s="2">
        <v>171000</v>
      </c>
      <c r="G27" s="15">
        <f>IF(C27=0,0,E27/C27)</f>
        <v>0.48857142857142855</v>
      </c>
    </row>
    <row r="28" spans="1:7" ht="12.75">
      <c r="A28">
        <v>48002</v>
      </c>
      <c r="B28" t="s">
        <v>87</v>
      </c>
      <c r="C28" s="2">
        <v>36000</v>
      </c>
      <c r="D28" s="2">
        <v>53000</v>
      </c>
      <c r="E28" s="2">
        <v>17000</v>
      </c>
      <c r="G28" s="15">
        <f>IF(C28=0,0,E28/C28)</f>
        <v>0.4722222222222222</v>
      </c>
    </row>
    <row r="29" spans="1:7" ht="12.75">
      <c r="A29">
        <v>22709</v>
      </c>
      <c r="B29" t="s">
        <v>18</v>
      </c>
      <c r="C29" s="2">
        <v>158125.17</v>
      </c>
      <c r="D29" s="2">
        <v>232000</v>
      </c>
      <c r="E29" s="2">
        <v>73874.83</v>
      </c>
      <c r="G29" s="15">
        <f>IF(C29=0,0,E29/C29)</f>
        <v>0.46719209851284266</v>
      </c>
    </row>
    <row r="30" spans="1:7" ht="12.75">
      <c r="A30">
        <v>22709</v>
      </c>
      <c r="B30" t="s">
        <v>18</v>
      </c>
      <c r="C30" s="2">
        <v>115000</v>
      </c>
      <c r="D30" s="2">
        <v>166000</v>
      </c>
      <c r="E30" s="2">
        <v>51000</v>
      </c>
      <c r="G30" s="15">
        <f>IF(C30=0,0,E30/C30)</f>
        <v>0.4434782608695652</v>
      </c>
    </row>
    <row r="31" spans="1:7" ht="12.75">
      <c r="A31">
        <v>22609</v>
      </c>
      <c r="B31" t="s">
        <v>17</v>
      </c>
      <c r="C31" s="2">
        <v>60000</v>
      </c>
      <c r="D31" s="2">
        <v>83246</v>
      </c>
      <c r="E31" s="2">
        <v>23246</v>
      </c>
      <c r="G31" s="15">
        <f>IF(C31=0,0,E31/C31)</f>
        <v>0.38743333333333335</v>
      </c>
    </row>
    <row r="32" spans="1:7" ht="12.75">
      <c r="A32">
        <v>12000</v>
      </c>
      <c r="B32" t="s">
        <v>23</v>
      </c>
      <c r="C32" s="2">
        <v>46150.14</v>
      </c>
      <c r="D32" s="2">
        <v>62449</v>
      </c>
      <c r="E32" s="2">
        <v>16298.86</v>
      </c>
      <c r="G32" s="15">
        <f>IF(C32=0,0,E32/C32)</f>
        <v>0.3531703262438641</v>
      </c>
    </row>
    <row r="33" spans="1:7" ht="12.75">
      <c r="A33">
        <v>15101</v>
      </c>
      <c r="B33" t="s">
        <v>51</v>
      </c>
      <c r="C33" s="2">
        <v>15000</v>
      </c>
      <c r="D33" s="2">
        <v>20000</v>
      </c>
      <c r="E33" s="2">
        <v>5000</v>
      </c>
      <c r="G33" s="15">
        <f>IF(C33=0,0,E33/C33)</f>
        <v>0.3333333333333333</v>
      </c>
    </row>
    <row r="34" spans="1:7" ht="12.75">
      <c r="A34">
        <v>15100</v>
      </c>
      <c r="B34" t="s">
        <v>26</v>
      </c>
      <c r="C34" s="2">
        <v>6000</v>
      </c>
      <c r="D34" s="2">
        <v>8000</v>
      </c>
      <c r="E34" s="2">
        <v>2000</v>
      </c>
      <c r="G34" s="15">
        <f>IF(C34=0,0,E34/C34)</f>
        <v>0.3333333333333333</v>
      </c>
    </row>
    <row r="35" spans="1:7" ht="12.75">
      <c r="A35">
        <v>48903</v>
      </c>
      <c r="B35" t="s">
        <v>91</v>
      </c>
      <c r="C35" s="2">
        <v>9015</v>
      </c>
      <c r="D35" s="2">
        <v>12000</v>
      </c>
      <c r="E35" s="2">
        <v>2985</v>
      </c>
      <c r="G35" s="15">
        <f>IF(C35=0,0,E35/C35)</f>
        <v>0.33111480865224624</v>
      </c>
    </row>
    <row r="36" spans="1:7" ht="12.75">
      <c r="A36">
        <v>22201</v>
      </c>
      <c r="B36" t="s">
        <v>29</v>
      </c>
      <c r="C36" s="2">
        <v>93000</v>
      </c>
      <c r="D36" s="2">
        <v>123000</v>
      </c>
      <c r="E36" s="2">
        <v>30000</v>
      </c>
      <c r="G36" s="15">
        <f>IF(C36=0,0,E36/C36)</f>
        <v>0.3225806451612903</v>
      </c>
    </row>
    <row r="37" spans="1:7" ht="12.75">
      <c r="A37">
        <v>22110</v>
      </c>
      <c r="B37" t="s">
        <v>107</v>
      </c>
      <c r="C37" s="2">
        <v>54000</v>
      </c>
      <c r="D37" s="2">
        <v>70000</v>
      </c>
      <c r="E37" s="2">
        <v>16000</v>
      </c>
      <c r="G37" s="15">
        <f>IF(C37=0,0,E37/C37)</f>
        <v>0.2962962962962963</v>
      </c>
    </row>
    <row r="38" spans="1:7" ht="12.75">
      <c r="A38">
        <v>48002</v>
      </c>
      <c r="B38" t="s">
        <v>87</v>
      </c>
      <c r="C38" s="2">
        <v>181000</v>
      </c>
      <c r="D38" s="2">
        <v>231000</v>
      </c>
      <c r="E38" s="2">
        <v>50000</v>
      </c>
      <c r="G38" s="15">
        <f>IF(C38=0,0,E38/C38)</f>
        <v>0.27624309392265195</v>
      </c>
    </row>
    <row r="39" spans="1:7" ht="12.75">
      <c r="A39">
        <v>22709</v>
      </c>
      <c r="B39" t="s">
        <v>18</v>
      </c>
      <c r="C39" s="2">
        <v>520000</v>
      </c>
      <c r="D39" s="2">
        <v>660000</v>
      </c>
      <c r="E39" s="2">
        <v>140000</v>
      </c>
      <c r="G39" s="15">
        <f>IF(C39=0,0,E39/C39)</f>
        <v>0.2692307692307692</v>
      </c>
    </row>
    <row r="40" spans="1:7" ht="12.75">
      <c r="A40">
        <v>12100</v>
      </c>
      <c r="B40" t="s">
        <v>48</v>
      </c>
      <c r="C40" s="2">
        <v>49782.36</v>
      </c>
      <c r="D40" s="2">
        <v>62762</v>
      </c>
      <c r="E40" s="2">
        <v>12979.64</v>
      </c>
      <c r="G40" s="15">
        <f>IF(C40=0,0,E40/C40)</f>
        <v>0.2607276955130291</v>
      </c>
    </row>
    <row r="41" spans="1:7" ht="12.75">
      <c r="A41">
        <v>22103</v>
      </c>
      <c r="B41" t="s">
        <v>39</v>
      </c>
      <c r="C41" s="2">
        <v>77000</v>
      </c>
      <c r="D41" s="2">
        <v>97000</v>
      </c>
      <c r="E41" s="2">
        <v>20000</v>
      </c>
      <c r="G41" s="15">
        <f>IF(C41=0,0,E41/C41)</f>
        <v>0.2597402597402597</v>
      </c>
    </row>
    <row r="42" spans="1:7" s="3" customFormat="1" ht="12.75">
      <c r="A42">
        <v>15002</v>
      </c>
      <c r="B42" t="s">
        <v>75</v>
      </c>
      <c r="C42" s="2">
        <v>8208.74</v>
      </c>
      <c r="D42" s="2">
        <v>10273</v>
      </c>
      <c r="E42" s="2">
        <v>2064.26</v>
      </c>
      <c r="F42"/>
      <c r="G42" s="15">
        <f>IF(C42=0,0,E42/C42)</f>
        <v>0.25147099311221943</v>
      </c>
    </row>
    <row r="43" spans="1:7" ht="12.75">
      <c r="A43">
        <v>46703</v>
      </c>
      <c r="B43" t="s">
        <v>149</v>
      </c>
      <c r="C43" s="2">
        <v>4000</v>
      </c>
      <c r="D43" s="2">
        <v>5000</v>
      </c>
      <c r="E43" s="2">
        <v>1000</v>
      </c>
      <c r="G43" s="15">
        <f>IF(C43=0,0,E43/C43)</f>
        <v>0.25</v>
      </c>
    </row>
    <row r="44" spans="1:7" ht="12.75">
      <c r="A44">
        <v>22609</v>
      </c>
      <c r="B44" t="s">
        <v>17</v>
      </c>
      <c r="C44" s="2">
        <v>140500</v>
      </c>
      <c r="D44" s="2">
        <v>172700</v>
      </c>
      <c r="E44" s="2">
        <v>32200</v>
      </c>
      <c r="G44" s="15">
        <f>IF(C44=0,0,E44/C44)</f>
        <v>0.2291814946619217</v>
      </c>
    </row>
    <row r="45" spans="1:7" ht="12.75">
      <c r="A45">
        <v>22609</v>
      </c>
      <c r="B45" t="s">
        <v>17</v>
      </c>
      <c r="C45" s="2">
        <v>131000</v>
      </c>
      <c r="D45" s="2">
        <v>158088</v>
      </c>
      <c r="E45" s="2">
        <v>27088</v>
      </c>
      <c r="G45" s="15">
        <f>IF(C45=0,0,E45/C45)</f>
        <v>0.20677862595419846</v>
      </c>
    </row>
    <row r="46" spans="1:7" ht="12.75">
      <c r="A46">
        <v>48003</v>
      </c>
      <c r="B46" t="s">
        <v>88</v>
      </c>
      <c r="C46" s="2">
        <v>60000</v>
      </c>
      <c r="D46" s="2">
        <v>71500</v>
      </c>
      <c r="E46" s="2">
        <v>11500</v>
      </c>
      <c r="G46" s="15">
        <f>IF(C46=0,0,E46/C46)</f>
        <v>0.19166666666666668</v>
      </c>
    </row>
    <row r="47" spans="1:7" ht="12.75">
      <c r="A47">
        <v>22609</v>
      </c>
      <c r="B47" t="s">
        <v>17</v>
      </c>
      <c r="C47" s="2">
        <v>21730</v>
      </c>
      <c r="D47" s="2">
        <v>25720</v>
      </c>
      <c r="E47" s="2">
        <v>3990</v>
      </c>
      <c r="G47" s="15">
        <f>IF(C47=0,0,E47/C47)</f>
        <v>0.18361711919005982</v>
      </c>
    </row>
    <row r="48" spans="1:7" ht="12.75">
      <c r="A48">
        <v>15100</v>
      </c>
      <c r="B48" t="s">
        <v>26</v>
      </c>
      <c r="C48" s="2">
        <v>6000</v>
      </c>
      <c r="D48" s="2">
        <v>7000</v>
      </c>
      <c r="E48" s="2">
        <v>1000</v>
      </c>
      <c r="G48" s="15">
        <f>IF(C48=0,0,E48/C48)</f>
        <v>0.16666666666666666</v>
      </c>
    </row>
    <row r="49" spans="1:7" ht="12.75">
      <c r="A49">
        <v>22709</v>
      </c>
      <c r="B49" t="s">
        <v>18</v>
      </c>
      <c r="C49" s="2">
        <v>331337.75</v>
      </c>
      <c r="D49" s="2">
        <v>380970</v>
      </c>
      <c r="E49" s="2">
        <v>49632.25</v>
      </c>
      <c r="G49" s="15">
        <f>IF(C49=0,0,E49/C49)</f>
        <v>0.14979352639414012</v>
      </c>
    </row>
    <row r="50" spans="1:7" ht="12.75">
      <c r="A50">
        <v>12100</v>
      </c>
      <c r="B50" t="s">
        <v>48</v>
      </c>
      <c r="C50" s="2">
        <v>148739.52</v>
      </c>
      <c r="D50" s="2">
        <v>170384</v>
      </c>
      <c r="E50" s="2">
        <v>21644.48</v>
      </c>
      <c r="G50" s="15">
        <f>IF(C50=0,0,E50/C50)</f>
        <v>0.14551936163300783</v>
      </c>
    </row>
    <row r="51" spans="1:7" ht="12.75">
      <c r="A51">
        <v>22609</v>
      </c>
      <c r="B51" t="s">
        <v>17</v>
      </c>
      <c r="C51" s="2">
        <v>30000</v>
      </c>
      <c r="D51" s="2">
        <v>34350</v>
      </c>
      <c r="E51" s="2">
        <v>4350</v>
      </c>
      <c r="G51" s="15">
        <f>IF(C51=0,0,E51/C51)</f>
        <v>0.145</v>
      </c>
    </row>
    <row r="52" spans="1:7" ht="12.75">
      <c r="A52">
        <v>48903</v>
      </c>
      <c r="B52" t="s">
        <v>91</v>
      </c>
      <c r="C52" s="2">
        <v>43000</v>
      </c>
      <c r="D52" s="2">
        <v>49000</v>
      </c>
      <c r="E52" s="2">
        <v>6000</v>
      </c>
      <c r="G52" s="15">
        <f>IF(C52=0,0,E52/C52)</f>
        <v>0.13953488372093023</v>
      </c>
    </row>
    <row r="53" spans="1:7" ht="12.75">
      <c r="A53">
        <v>46401</v>
      </c>
      <c r="B53" t="s">
        <v>125</v>
      </c>
      <c r="C53" s="2">
        <v>1320266.45</v>
      </c>
      <c r="D53" s="2">
        <v>1492981</v>
      </c>
      <c r="E53" s="2">
        <v>172714.55</v>
      </c>
      <c r="G53" s="15">
        <f>IF(C53=0,0,E53/C53)</f>
        <v>0.1308179496646302</v>
      </c>
    </row>
    <row r="54" spans="1:7" s="3" customFormat="1" ht="12.75">
      <c r="A54">
        <v>22708</v>
      </c>
      <c r="B54" t="s">
        <v>201</v>
      </c>
      <c r="C54" s="2">
        <v>600000</v>
      </c>
      <c r="D54" s="2">
        <v>678000</v>
      </c>
      <c r="E54" s="2">
        <v>78000</v>
      </c>
      <c r="F54"/>
      <c r="G54" s="15">
        <f>IF(C54=0,0,E54/C54)</f>
        <v>0.13</v>
      </c>
    </row>
    <row r="55" spans="1:7" ht="12.75">
      <c r="A55">
        <v>12000</v>
      </c>
      <c r="B55" t="s">
        <v>23</v>
      </c>
      <c r="C55" s="2">
        <v>126933.5</v>
      </c>
      <c r="D55" s="2">
        <v>141388</v>
      </c>
      <c r="E55" s="2">
        <v>14454.5</v>
      </c>
      <c r="G55" s="15">
        <f>IF(C55=0,0,E55/C55)</f>
        <v>0.11387458787475331</v>
      </c>
    </row>
    <row r="56" spans="1:7" ht="12.75">
      <c r="A56">
        <v>12000</v>
      </c>
      <c r="B56" t="s">
        <v>23</v>
      </c>
      <c r="C56" s="2">
        <v>252936.38</v>
      </c>
      <c r="D56" s="2">
        <v>281382</v>
      </c>
      <c r="E56" s="2">
        <v>28445.62</v>
      </c>
      <c r="G56" s="15">
        <f>IF(C56=0,0,E56/C56)</f>
        <v>0.11246156049200988</v>
      </c>
    </row>
    <row r="57" spans="1:7" ht="12.75">
      <c r="A57">
        <v>10000</v>
      </c>
      <c r="B57" t="s">
        <v>11</v>
      </c>
      <c r="C57" s="2">
        <v>362875.8</v>
      </c>
      <c r="D57" s="2">
        <v>402956</v>
      </c>
      <c r="E57" s="2">
        <v>40080.2</v>
      </c>
      <c r="G57" s="15">
        <f>IF(C57=0,0,E57/C57)</f>
        <v>0.1104515649707145</v>
      </c>
    </row>
    <row r="58" spans="1:7" ht="12.75">
      <c r="A58">
        <v>15000</v>
      </c>
      <c r="B58" t="s">
        <v>25</v>
      </c>
      <c r="C58" s="2">
        <v>7649.84</v>
      </c>
      <c r="D58" s="2">
        <v>8375</v>
      </c>
      <c r="E58">
        <v>725.16</v>
      </c>
      <c r="G58" s="15">
        <f>IF(C58=0,0,E58/C58)</f>
        <v>0.09479413948527027</v>
      </c>
    </row>
    <row r="59" spans="1:7" ht="12.75">
      <c r="A59">
        <v>20600</v>
      </c>
      <c r="B59" t="s">
        <v>45</v>
      </c>
      <c r="C59" s="2">
        <v>138500</v>
      </c>
      <c r="D59" s="2">
        <v>150000</v>
      </c>
      <c r="E59" s="2">
        <v>11500</v>
      </c>
      <c r="G59" s="15">
        <f>IF(C59=0,0,E59/C59)</f>
        <v>0.08303249097472924</v>
      </c>
    </row>
    <row r="60" spans="1:7" s="3" customFormat="1" ht="12.75">
      <c r="A60">
        <v>12000</v>
      </c>
      <c r="B60" t="s">
        <v>23</v>
      </c>
      <c r="C60" s="2">
        <v>408614.37</v>
      </c>
      <c r="D60" s="2">
        <v>440687</v>
      </c>
      <c r="E60" s="2">
        <v>32072.63</v>
      </c>
      <c r="F60"/>
      <c r="G60" s="15">
        <f>IF(C60=0,0,E60/C60)</f>
        <v>0.07849119452162194</v>
      </c>
    </row>
    <row r="61" spans="1:7" ht="12.75">
      <c r="A61">
        <v>20400</v>
      </c>
      <c r="B61" t="s">
        <v>13</v>
      </c>
      <c r="C61" s="2">
        <v>121065.12</v>
      </c>
      <c r="D61" s="2">
        <v>130211</v>
      </c>
      <c r="E61" s="2">
        <v>9145.88</v>
      </c>
      <c r="G61" s="15">
        <f>IF(C61=0,0,E61/C61)</f>
        <v>0.07554512810956615</v>
      </c>
    </row>
    <row r="62" spans="1:7" ht="12.75">
      <c r="A62">
        <v>22609</v>
      </c>
      <c r="B62" t="s">
        <v>17</v>
      </c>
      <c r="C62" s="2">
        <v>40500</v>
      </c>
      <c r="D62" s="2">
        <v>43344</v>
      </c>
      <c r="E62" s="2">
        <v>2844</v>
      </c>
      <c r="G62" s="15">
        <f>IF(C62=0,0,E62/C62)</f>
        <v>0.07022222222222223</v>
      </c>
    </row>
    <row r="63" spans="1:7" ht="12.75">
      <c r="A63">
        <v>12000</v>
      </c>
      <c r="B63" t="s">
        <v>23</v>
      </c>
      <c r="C63" s="2">
        <v>1154896.1</v>
      </c>
      <c r="D63" s="2">
        <v>1233606</v>
      </c>
      <c r="E63" s="2">
        <v>78709.9</v>
      </c>
      <c r="G63" s="15">
        <f>IF(C63=0,0,E63/C63)</f>
        <v>0.06815323040747993</v>
      </c>
    </row>
    <row r="64" spans="1:7" ht="12.75">
      <c r="A64">
        <v>15100</v>
      </c>
      <c r="B64" t="s">
        <v>26</v>
      </c>
      <c r="C64" s="2">
        <v>30000</v>
      </c>
      <c r="D64" s="2">
        <v>32000</v>
      </c>
      <c r="E64" s="2">
        <v>2000</v>
      </c>
      <c r="G64" s="15">
        <f>IF(C64=0,0,E64/C64)</f>
        <v>0.06666666666666667</v>
      </c>
    </row>
    <row r="65" spans="1:7" ht="12.75">
      <c r="A65">
        <v>12100</v>
      </c>
      <c r="B65" t="s">
        <v>48</v>
      </c>
      <c r="C65" s="2">
        <v>261361.8</v>
      </c>
      <c r="D65" s="2">
        <v>278573</v>
      </c>
      <c r="E65" s="2">
        <v>17211.2</v>
      </c>
      <c r="G65" s="15">
        <f>IF(C65=0,0,E65/C65)</f>
        <v>0.06585201050803906</v>
      </c>
    </row>
    <row r="66" spans="1:7" ht="12.75">
      <c r="A66">
        <v>22609</v>
      </c>
      <c r="B66" t="s">
        <v>17</v>
      </c>
      <c r="C66" s="2">
        <v>3006</v>
      </c>
      <c r="D66" s="2">
        <v>3200</v>
      </c>
      <c r="E66">
        <v>194</v>
      </c>
      <c r="G66" s="15">
        <f>IF(C66=0,0,E66/C66)</f>
        <v>0.06453759148369927</v>
      </c>
    </row>
    <row r="67" spans="1:7" ht="12.75">
      <c r="A67">
        <v>12100</v>
      </c>
      <c r="B67" t="s">
        <v>24</v>
      </c>
      <c r="C67" s="2">
        <v>493411.8</v>
      </c>
      <c r="D67" s="2">
        <v>524989</v>
      </c>
      <c r="E67" s="2">
        <v>31577.2</v>
      </c>
      <c r="G67" s="15">
        <f>IF(C67=0,0,E67/C67)</f>
        <v>0.06399765875076356</v>
      </c>
    </row>
    <row r="68" spans="1:7" ht="12.75">
      <c r="A68">
        <v>12000</v>
      </c>
      <c r="B68" t="s">
        <v>23</v>
      </c>
      <c r="C68" s="2">
        <v>21091.21</v>
      </c>
      <c r="D68" s="2">
        <v>22402</v>
      </c>
      <c r="E68" s="2">
        <v>1310.79</v>
      </c>
      <c r="G68" s="15">
        <f>IF(C68=0,0,E68/C68)</f>
        <v>0.0621486391724325</v>
      </c>
    </row>
    <row r="69" spans="1:7" ht="12.75">
      <c r="A69">
        <v>13002</v>
      </c>
      <c r="B69" t="s">
        <v>49</v>
      </c>
      <c r="C69" s="2">
        <v>269816.95</v>
      </c>
      <c r="D69" s="2">
        <v>284677</v>
      </c>
      <c r="E69" s="2">
        <v>14860.05</v>
      </c>
      <c r="G69" s="15">
        <f>IF(C69=0,0,E69/C69)</f>
        <v>0.05507456073460173</v>
      </c>
    </row>
    <row r="70" spans="1:7" ht="12.75">
      <c r="A70">
        <v>12000</v>
      </c>
      <c r="B70" t="s">
        <v>23</v>
      </c>
      <c r="C70" s="2">
        <v>561506.51</v>
      </c>
      <c r="D70" s="2">
        <v>589446</v>
      </c>
      <c r="E70" s="2">
        <v>27939.49</v>
      </c>
      <c r="G70" s="15">
        <f>IF(C70=0,0,E70/C70)</f>
        <v>0.049758087399556596</v>
      </c>
    </row>
    <row r="71" spans="1:7" ht="12.75">
      <c r="A71">
        <v>12000</v>
      </c>
      <c r="B71" t="s">
        <v>23</v>
      </c>
      <c r="C71" s="2">
        <v>114181.62</v>
      </c>
      <c r="D71" s="2">
        <v>119417</v>
      </c>
      <c r="E71" s="2">
        <v>5235.38</v>
      </c>
      <c r="G71" s="15">
        <f>IF(C71=0,0,E71/C71)</f>
        <v>0.04585133754451899</v>
      </c>
    </row>
    <row r="72" spans="1:7" ht="12.75">
      <c r="A72">
        <v>22709</v>
      </c>
      <c r="B72" t="s">
        <v>18</v>
      </c>
      <c r="C72" s="2">
        <v>637000</v>
      </c>
      <c r="D72" s="2">
        <v>665000</v>
      </c>
      <c r="E72" s="2">
        <v>28000</v>
      </c>
      <c r="G72" s="15">
        <f>IF(C72=0,0,E72/C72)</f>
        <v>0.04395604395604396</v>
      </c>
    </row>
    <row r="73" spans="1:7" ht="12.75">
      <c r="A73">
        <v>12000</v>
      </c>
      <c r="B73" t="s">
        <v>23</v>
      </c>
      <c r="C73" s="2">
        <v>91538.92</v>
      </c>
      <c r="D73" s="2">
        <v>95500</v>
      </c>
      <c r="E73" s="2">
        <v>3961.08</v>
      </c>
      <c r="G73" s="15">
        <f>IF(C73=0,0,E73/C73)</f>
        <v>0.04327208579694845</v>
      </c>
    </row>
    <row r="74" spans="1:7" ht="12.75">
      <c r="A74">
        <v>12100</v>
      </c>
      <c r="B74" t="s">
        <v>48</v>
      </c>
      <c r="C74" s="2">
        <v>1455851.88</v>
      </c>
      <c r="D74" s="2">
        <v>1518710</v>
      </c>
      <c r="E74" s="2">
        <v>62858.12</v>
      </c>
      <c r="G74" s="15">
        <f>IF(C74=0,0,E74/C74)</f>
        <v>0.04317617806009222</v>
      </c>
    </row>
    <row r="75" spans="1:7" ht="12.75">
      <c r="A75">
        <v>48100</v>
      </c>
      <c r="B75" t="s">
        <v>133</v>
      </c>
      <c r="C75" s="2">
        <v>2782</v>
      </c>
      <c r="D75" s="2">
        <v>2900</v>
      </c>
      <c r="E75">
        <v>118</v>
      </c>
      <c r="G75" s="15">
        <f>IF(C75=0,0,E75/C75)</f>
        <v>0.04241552839683681</v>
      </c>
    </row>
    <row r="76" spans="1:7" ht="12.75">
      <c r="A76">
        <v>48001</v>
      </c>
      <c r="B76" t="s">
        <v>76</v>
      </c>
      <c r="C76" s="2">
        <v>354000</v>
      </c>
      <c r="D76" s="2">
        <v>368700</v>
      </c>
      <c r="E76" s="2">
        <v>14700</v>
      </c>
      <c r="G76" s="15">
        <f>IF(C76=0,0,E76/C76)</f>
        <v>0.04152542372881356</v>
      </c>
    </row>
    <row r="77" spans="1:7" ht="12.75">
      <c r="A77">
        <v>22711</v>
      </c>
      <c r="B77" t="s">
        <v>177</v>
      </c>
      <c r="C77" s="2">
        <v>153003.53</v>
      </c>
      <c r="D77" s="2">
        <v>159200</v>
      </c>
      <c r="E77" s="2">
        <v>6196.47</v>
      </c>
      <c r="G77" s="15">
        <f>IF(C77=0,0,E77/C77)</f>
        <v>0.04049886953588587</v>
      </c>
    </row>
    <row r="78" spans="1:7" s="3" customFormat="1" ht="12.75">
      <c r="A78">
        <v>12000</v>
      </c>
      <c r="B78" t="s">
        <v>23</v>
      </c>
      <c r="C78" s="2">
        <v>18198.95</v>
      </c>
      <c r="D78" s="2">
        <v>18913</v>
      </c>
      <c r="E78">
        <v>714.05</v>
      </c>
      <c r="F78"/>
      <c r="G78" s="15">
        <f>IF(C78=0,0,E78/C78)</f>
        <v>0.03923578008621376</v>
      </c>
    </row>
    <row r="79" spans="1:7" ht="12.75">
      <c r="A79">
        <v>46601</v>
      </c>
      <c r="B79" t="s">
        <v>138</v>
      </c>
      <c r="C79" s="2">
        <v>2600</v>
      </c>
      <c r="D79" s="2">
        <v>2700</v>
      </c>
      <c r="E79">
        <v>100</v>
      </c>
      <c r="G79" s="15">
        <f>IF(C79=0,0,E79/C79)</f>
        <v>0.038461538461538464</v>
      </c>
    </row>
    <row r="80" spans="1:7" ht="12.75">
      <c r="A80">
        <v>13002</v>
      </c>
      <c r="B80" t="s">
        <v>49</v>
      </c>
      <c r="C80" s="2">
        <v>99449.34</v>
      </c>
      <c r="D80" s="2">
        <v>103259</v>
      </c>
      <c r="E80" s="2">
        <v>3809.66</v>
      </c>
      <c r="G80" s="15">
        <f>IF(C80=0,0,E80/C80)</f>
        <v>0.03830754432357218</v>
      </c>
    </row>
    <row r="81" spans="1:7" ht="12.75">
      <c r="A81">
        <v>12000</v>
      </c>
      <c r="B81" t="s">
        <v>23</v>
      </c>
      <c r="C81" s="2">
        <v>13168.49</v>
      </c>
      <c r="D81" s="2">
        <v>13666</v>
      </c>
      <c r="E81">
        <v>497.51</v>
      </c>
      <c r="G81" s="15">
        <f>IF(C81=0,0,E81/C81)</f>
        <v>0.03778033776082148</v>
      </c>
    </row>
    <row r="82" spans="1:7" ht="12.75">
      <c r="A82">
        <v>13002</v>
      </c>
      <c r="B82" t="s">
        <v>49</v>
      </c>
      <c r="C82" s="2">
        <v>68808.88</v>
      </c>
      <c r="D82" s="2">
        <v>71396</v>
      </c>
      <c r="E82" s="2">
        <v>2587.12</v>
      </c>
      <c r="G82" s="15">
        <f>IF(C82=0,0,E82/C82)</f>
        <v>0.03759863552494968</v>
      </c>
    </row>
    <row r="83" spans="1:7" ht="12.75">
      <c r="A83">
        <v>22003</v>
      </c>
      <c r="B83" t="s">
        <v>131</v>
      </c>
      <c r="C83" s="2">
        <v>60000</v>
      </c>
      <c r="D83" s="2">
        <v>62240</v>
      </c>
      <c r="E83" s="2">
        <v>2240</v>
      </c>
      <c r="G83" s="15">
        <f>IF(C83=0,0,E83/C83)</f>
        <v>0.037333333333333336</v>
      </c>
    </row>
    <row r="84" spans="1:7" ht="12.75">
      <c r="A84">
        <v>13002</v>
      </c>
      <c r="B84" t="s">
        <v>49</v>
      </c>
      <c r="C84" s="2">
        <v>135805.84</v>
      </c>
      <c r="D84" s="2">
        <v>140845</v>
      </c>
      <c r="E84" s="2">
        <v>5039.16</v>
      </c>
      <c r="G84" s="15">
        <f>IF(C84=0,0,E84/C84)</f>
        <v>0.037105620789209065</v>
      </c>
    </row>
    <row r="85" spans="1:7" ht="12.75">
      <c r="A85">
        <v>22710</v>
      </c>
      <c r="B85" t="s">
        <v>123</v>
      </c>
      <c r="C85" s="2">
        <v>3474000</v>
      </c>
      <c r="D85" s="2">
        <v>3596000</v>
      </c>
      <c r="E85" s="2">
        <v>122000</v>
      </c>
      <c r="G85" s="15">
        <f>IF(C85=0,0,E85/C85)</f>
        <v>0.03511801957397812</v>
      </c>
    </row>
    <row r="86" spans="1:7" ht="12.75">
      <c r="A86">
        <v>22713</v>
      </c>
      <c r="B86" t="s">
        <v>84</v>
      </c>
      <c r="C86" s="2">
        <v>239520</v>
      </c>
      <c r="D86" s="2">
        <v>247900</v>
      </c>
      <c r="E86" s="2">
        <v>8380</v>
      </c>
      <c r="G86" s="15">
        <f>IF(C86=0,0,E86/C86)</f>
        <v>0.03498663994655979</v>
      </c>
    </row>
    <row r="87" spans="1:7" s="3" customFormat="1" ht="12.75">
      <c r="A87">
        <v>13002</v>
      </c>
      <c r="B87" t="s">
        <v>49</v>
      </c>
      <c r="C87" s="2">
        <v>33793.42</v>
      </c>
      <c r="D87" s="2">
        <v>34960</v>
      </c>
      <c r="E87" s="2">
        <v>1166.58</v>
      </c>
      <c r="F87"/>
      <c r="G87" s="15">
        <f>IF(C87=0,0,E87/C87)</f>
        <v>0.03452092152851058</v>
      </c>
    </row>
    <row r="88" spans="1:7" ht="12.75">
      <c r="A88">
        <v>48007</v>
      </c>
      <c r="B88" t="s">
        <v>89</v>
      </c>
      <c r="C88" s="2">
        <v>60000</v>
      </c>
      <c r="D88" s="2">
        <v>62010</v>
      </c>
      <c r="E88" s="2">
        <v>2010</v>
      </c>
      <c r="G88" s="15">
        <f>IF(C88=0,0,E88/C88)</f>
        <v>0.0335</v>
      </c>
    </row>
    <row r="89" spans="1:7" ht="12.75">
      <c r="A89">
        <v>13002</v>
      </c>
      <c r="B89" t="s">
        <v>49</v>
      </c>
      <c r="C89" s="2">
        <v>98619.34</v>
      </c>
      <c r="D89" s="2">
        <v>101909</v>
      </c>
      <c r="E89" s="2">
        <v>3289.66</v>
      </c>
      <c r="G89" s="15">
        <f>IF(C89=0,0,E89/C89)</f>
        <v>0.03335714881077079</v>
      </c>
    </row>
    <row r="90" spans="1:7" ht="12.75">
      <c r="A90">
        <v>22709</v>
      </c>
      <c r="B90" t="s">
        <v>18</v>
      </c>
      <c r="C90" s="2">
        <v>440000</v>
      </c>
      <c r="D90" s="2">
        <v>454080</v>
      </c>
      <c r="E90" s="2">
        <v>14080</v>
      </c>
      <c r="G90" s="15">
        <f>IF(C90=0,0,E90/C90)</f>
        <v>0.032</v>
      </c>
    </row>
    <row r="91" spans="1:7" ht="12.75">
      <c r="A91">
        <v>13002</v>
      </c>
      <c r="B91" t="s">
        <v>49</v>
      </c>
      <c r="C91" s="2">
        <v>224110.4</v>
      </c>
      <c r="D91" s="2">
        <v>231219</v>
      </c>
      <c r="E91" s="2">
        <v>7108.6</v>
      </c>
      <c r="G91" s="15">
        <f>IF(C91=0,0,E91/C91)</f>
        <v>0.03171918840000286</v>
      </c>
    </row>
    <row r="92" spans="1:7" ht="12.75">
      <c r="A92">
        <v>48000</v>
      </c>
      <c r="B92" t="s">
        <v>111</v>
      </c>
      <c r="C92" s="2">
        <v>54300</v>
      </c>
      <c r="D92" s="2">
        <v>56000</v>
      </c>
      <c r="E92" s="2">
        <v>1700</v>
      </c>
      <c r="G92" s="15">
        <f>IF(C92=0,0,E92/C92)</f>
        <v>0.03130755064456722</v>
      </c>
    </row>
    <row r="93" spans="1:7" ht="12.75">
      <c r="A93">
        <v>13002</v>
      </c>
      <c r="B93" t="s">
        <v>49</v>
      </c>
      <c r="C93" s="2">
        <v>136591.47</v>
      </c>
      <c r="D93" s="2">
        <v>140863</v>
      </c>
      <c r="E93" s="2">
        <v>4271.53</v>
      </c>
      <c r="G93" s="15">
        <f>IF(C93=0,0,E93/C93)</f>
        <v>0.031272304192933864</v>
      </c>
    </row>
    <row r="94" spans="1:7" s="3" customFormat="1" ht="12.75">
      <c r="A94">
        <v>13002</v>
      </c>
      <c r="B94" t="s">
        <v>49</v>
      </c>
      <c r="C94" s="2">
        <v>21291.19</v>
      </c>
      <c r="D94" s="2">
        <v>21957</v>
      </c>
      <c r="E94">
        <v>665.81</v>
      </c>
      <c r="F94"/>
      <c r="G94" s="15">
        <f>IF(C94=0,0,E94/C94)</f>
        <v>0.03127161985779094</v>
      </c>
    </row>
    <row r="95" spans="1:7" ht="12.75">
      <c r="A95">
        <v>22609</v>
      </c>
      <c r="B95" t="s">
        <v>17</v>
      </c>
      <c r="C95" s="2">
        <v>51191</v>
      </c>
      <c r="D95" s="2">
        <v>52727</v>
      </c>
      <c r="E95" s="2">
        <v>1536</v>
      </c>
      <c r="G95" s="15">
        <f>IF(C95=0,0,E95/C95)</f>
        <v>0.030005274364634408</v>
      </c>
    </row>
    <row r="96" spans="1:7" ht="12.75">
      <c r="A96">
        <v>22709</v>
      </c>
      <c r="B96" t="s">
        <v>18</v>
      </c>
      <c r="C96" s="2">
        <v>171543.26</v>
      </c>
      <c r="D96" s="2">
        <v>176690</v>
      </c>
      <c r="E96" s="2">
        <v>5146.74</v>
      </c>
      <c r="G96" s="15">
        <f>IF(C96=0,0,E96/C96)</f>
        <v>0.030002577775425275</v>
      </c>
    </row>
    <row r="97" spans="1:7" ht="12.75">
      <c r="A97">
        <v>22700</v>
      </c>
      <c r="B97" t="s">
        <v>41</v>
      </c>
      <c r="C97" s="2">
        <v>2290935.77</v>
      </c>
      <c r="D97" s="2">
        <v>2359664</v>
      </c>
      <c r="E97" s="2">
        <v>68728.23</v>
      </c>
      <c r="G97" s="15">
        <f>IF(C97=0,0,E97/C97)</f>
        <v>0.03000006848729766</v>
      </c>
    </row>
    <row r="98" spans="1:7" ht="12.75">
      <c r="A98">
        <v>22709</v>
      </c>
      <c r="B98" t="s">
        <v>18</v>
      </c>
      <c r="C98" s="2">
        <v>575000</v>
      </c>
      <c r="D98" s="2">
        <v>592250</v>
      </c>
      <c r="E98" s="2">
        <v>17250</v>
      </c>
      <c r="G98" s="15">
        <f>IF(C98=0,0,E98/C98)</f>
        <v>0.03</v>
      </c>
    </row>
    <row r="99" spans="1:7" ht="12.75">
      <c r="A99">
        <v>46700</v>
      </c>
      <c r="B99" t="s">
        <v>193</v>
      </c>
      <c r="C99" s="2">
        <v>259100</v>
      </c>
      <c r="D99" s="2">
        <v>266873</v>
      </c>
      <c r="E99" s="2">
        <v>7773</v>
      </c>
      <c r="G99" s="15">
        <f>IF(C99=0,0,E99/C99)</f>
        <v>0.03</v>
      </c>
    </row>
    <row r="100" spans="1:7" s="3" customFormat="1" ht="12.75">
      <c r="A100">
        <v>21800</v>
      </c>
      <c r="B100" t="s">
        <v>104</v>
      </c>
      <c r="C100" s="2">
        <v>250000</v>
      </c>
      <c r="D100" s="2">
        <v>257500</v>
      </c>
      <c r="E100" s="2">
        <v>7500</v>
      </c>
      <c r="F100"/>
      <c r="G100" s="15">
        <f>IF(C100=0,0,E100/C100)</f>
        <v>0.03</v>
      </c>
    </row>
    <row r="101" spans="1:7" ht="12.75">
      <c r="A101">
        <v>22600</v>
      </c>
      <c r="B101" t="s">
        <v>119</v>
      </c>
      <c r="C101" s="2">
        <v>210000</v>
      </c>
      <c r="D101" s="2">
        <v>216300</v>
      </c>
      <c r="E101" s="2">
        <v>6300</v>
      </c>
      <c r="G101" s="15">
        <f>IF(C101=0,0,E101/C101)</f>
        <v>0.03</v>
      </c>
    </row>
    <row r="102" spans="1:7" ht="12.75">
      <c r="A102">
        <v>22400</v>
      </c>
      <c r="B102" t="s">
        <v>30</v>
      </c>
      <c r="C102" s="2">
        <v>202000</v>
      </c>
      <c r="D102" s="2">
        <v>208060</v>
      </c>
      <c r="E102" s="2">
        <v>6060</v>
      </c>
      <c r="G102" s="15">
        <f>IF(C102=0,0,E102/C102)</f>
        <v>0.03</v>
      </c>
    </row>
    <row r="103" spans="1:7" ht="12.75">
      <c r="A103">
        <v>22607</v>
      </c>
      <c r="B103" t="s">
        <v>153</v>
      </c>
      <c r="C103" s="2">
        <v>166000</v>
      </c>
      <c r="D103" s="2">
        <v>170980</v>
      </c>
      <c r="E103" s="2">
        <v>4980</v>
      </c>
      <c r="G103" s="15">
        <f>IF(C103=0,0,E103/C103)</f>
        <v>0.03</v>
      </c>
    </row>
    <row r="104" spans="1:7" ht="12.75">
      <c r="A104">
        <v>48902</v>
      </c>
      <c r="B104" t="s">
        <v>135</v>
      </c>
      <c r="C104" s="2">
        <v>122000</v>
      </c>
      <c r="D104" s="2">
        <v>125660</v>
      </c>
      <c r="E104" s="2">
        <v>3660</v>
      </c>
      <c r="G104" s="15">
        <f>IF(C104=0,0,E104/C104)</f>
        <v>0.03</v>
      </c>
    </row>
    <row r="105" spans="1:7" ht="12.75">
      <c r="A105">
        <v>22709</v>
      </c>
      <c r="B105" t="s">
        <v>18</v>
      </c>
      <c r="C105" s="2">
        <v>100000</v>
      </c>
      <c r="D105" s="2">
        <v>103000</v>
      </c>
      <c r="E105" s="2">
        <v>3000</v>
      </c>
      <c r="G105" s="15">
        <f>IF(C105=0,0,E105/C105)</f>
        <v>0.03</v>
      </c>
    </row>
    <row r="106" spans="1:7" ht="12.75">
      <c r="A106">
        <v>22100</v>
      </c>
      <c r="B106" t="s">
        <v>106</v>
      </c>
      <c r="C106" s="2">
        <v>64000</v>
      </c>
      <c r="D106" s="2">
        <v>65920</v>
      </c>
      <c r="E106" s="2">
        <v>1920</v>
      </c>
      <c r="G106" s="15">
        <f>IF(C106=0,0,E106/C106)</f>
        <v>0.03</v>
      </c>
    </row>
    <row r="107" spans="1:7" ht="12.75">
      <c r="A107">
        <v>22609</v>
      </c>
      <c r="B107" t="s">
        <v>17</v>
      </c>
      <c r="C107" s="2">
        <v>45000</v>
      </c>
      <c r="D107" s="2">
        <v>46350</v>
      </c>
      <c r="E107" s="2">
        <v>1350</v>
      </c>
      <c r="G107" s="15">
        <f>IF(C107=0,0,E107/C107)</f>
        <v>0.03</v>
      </c>
    </row>
    <row r="108" spans="1:7" ht="12.75">
      <c r="A108">
        <v>20200</v>
      </c>
      <c r="B108" t="s">
        <v>94</v>
      </c>
      <c r="C108" s="2">
        <v>41000</v>
      </c>
      <c r="D108" s="2">
        <v>42230</v>
      </c>
      <c r="E108" s="2">
        <v>1230</v>
      </c>
      <c r="G108" s="15">
        <f>IF(C108=0,0,E108/C108)</f>
        <v>0.03</v>
      </c>
    </row>
    <row r="109" spans="1:7" ht="12.75">
      <c r="A109">
        <v>20200</v>
      </c>
      <c r="B109" t="s">
        <v>94</v>
      </c>
      <c r="C109" s="2">
        <v>12600</v>
      </c>
      <c r="D109" s="2">
        <v>12978</v>
      </c>
      <c r="E109">
        <v>378</v>
      </c>
      <c r="G109" s="15">
        <f>IF(C109=0,0,E109/C109)</f>
        <v>0.03</v>
      </c>
    </row>
    <row r="110" spans="1:7" ht="12.75">
      <c r="A110">
        <v>48905</v>
      </c>
      <c r="B110" t="s">
        <v>194</v>
      </c>
      <c r="C110" s="2">
        <v>12500</v>
      </c>
      <c r="D110" s="2">
        <v>12875</v>
      </c>
      <c r="E110">
        <v>375</v>
      </c>
      <c r="G110" s="15">
        <f>IF(C110=0,0,E110/C110)</f>
        <v>0.03</v>
      </c>
    </row>
    <row r="111" spans="1:7" ht="12.75">
      <c r="A111">
        <v>22609</v>
      </c>
      <c r="B111" t="s">
        <v>17</v>
      </c>
      <c r="C111" s="2">
        <v>11000</v>
      </c>
      <c r="D111" s="2">
        <v>11330</v>
      </c>
      <c r="E111">
        <v>330</v>
      </c>
      <c r="G111" s="15">
        <f>IF(C111=0,0,E111/C111)</f>
        <v>0.03</v>
      </c>
    </row>
    <row r="112" spans="1:7" s="3" customFormat="1" ht="12.75">
      <c r="A112">
        <v>20200</v>
      </c>
      <c r="B112" t="s">
        <v>94</v>
      </c>
      <c r="C112" s="2">
        <v>9000</v>
      </c>
      <c r="D112" s="2">
        <v>9270</v>
      </c>
      <c r="E112">
        <v>270</v>
      </c>
      <c r="F112"/>
      <c r="G112" s="15">
        <f>IF(C112=0,0,E112/C112)</f>
        <v>0.03</v>
      </c>
    </row>
    <row r="113" spans="1:7" ht="12.75">
      <c r="A113">
        <v>48101</v>
      </c>
      <c r="B113" t="s">
        <v>108</v>
      </c>
      <c r="C113" s="2">
        <v>1000</v>
      </c>
      <c r="D113" s="2">
        <v>1030</v>
      </c>
      <c r="E113">
        <v>30</v>
      </c>
      <c r="G113" s="15">
        <f>IF(C113=0,0,E113/C113)</f>
        <v>0.03</v>
      </c>
    </row>
    <row r="114" spans="1:7" ht="12.75">
      <c r="A114">
        <v>22716</v>
      </c>
      <c r="B114" t="s">
        <v>160</v>
      </c>
      <c r="C114" s="2">
        <v>68250</v>
      </c>
      <c r="D114" s="2">
        <v>70297</v>
      </c>
      <c r="E114" s="2">
        <v>2047</v>
      </c>
      <c r="G114" s="15">
        <f>IF(C114=0,0,E114/C114)</f>
        <v>0.029992673992673993</v>
      </c>
    </row>
    <row r="115" spans="1:7" ht="12.75">
      <c r="A115">
        <v>48903</v>
      </c>
      <c r="B115" t="s">
        <v>91</v>
      </c>
      <c r="C115" s="2">
        <v>9270</v>
      </c>
      <c r="D115" s="2">
        <v>9548</v>
      </c>
      <c r="E115">
        <v>278</v>
      </c>
      <c r="G115" s="15">
        <f>IF(C115=0,0,E115/C115)</f>
        <v>0.029989212513484357</v>
      </c>
    </row>
    <row r="116" spans="1:7" ht="12.75">
      <c r="A116">
        <v>22000</v>
      </c>
      <c r="B116" t="s">
        <v>105</v>
      </c>
      <c r="C116" s="2">
        <v>6350</v>
      </c>
      <c r="D116" s="2">
        <v>6540</v>
      </c>
      <c r="E116">
        <v>190</v>
      </c>
      <c r="G116" s="15">
        <f>IF(C116=0,0,E116/C116)</f>
        <v>0.029921259842519685</v>
      </c>
    </row>
    <row r="117" spans="1:7" ht="12.75">
      <c r="A117">
        <v>22100</v>
      </c>
      <c r="B117" t="s">
        <v>148</v>
      </c>
      <c r="C117" s="2">
        <v>128750</v>
      </c>
      <c r="D117" s="2">
        <v>132600</v>
      </c>
      <c r="E117" s="2">
        <v>3850</v>
      </c>
      <c r="G117" s="15">
        <f>IF(C117=0,0,E117/C117)</f>
        <v>0.029902912621359225</v>
      </c>
    </row>
    <row r="118" spans="1:7" ht="12.75">
      <c r="A118">
        <v>13002</v>
      </c>
      <c r="B118" t="s">
        <v>49</v>
      </c>
      <c r="C118" s="2">
        <v>16660.1</v>
      </c>
      <c r="D118" s="2">
        <v>17147</v>
      </c>
      <c r="E118">
        <v>486.9</v>
      </c>
      <c r="G118" s="15">
        <f>IF(C118=0,0,E118/C118)</f>
        <v>0.029225514852852026</v>
      </c>
    </row>
    <row r="119" spans="1:7" ht="12.75">
      <c r="A119">
        <v>23200</v>
      </c>
      <c r="B119" t="s">
        <v>20</v>
      </c>
      <c r="C119" s="2">
        <v>48700</v>
      </c>
      <c r="D119" s="2">
        <v>50000</v>
      </c>
      <c r="E119" s="2">
        <v>1300</v>
      </c>
      <c r="G119" s="15">
        <f>IF(C119=0,0,E119/C119)</f>
        <v>0.026694045174537988</v>
      </c>
    </row>
    <row r="120" spans="1:7" ht="12.75">
      <c r="A120">
        <v>22100</v>
      </c>
      <c r="B120" t="s">
        <v>148</v>
      </c>
      <c r="C120" s="2">
        <v>604000</v>
      </c>
      <c r="D120" s="2">
        <v>620000</v>
      </c>
      <c r="E120" s="2">
        <v>16000</v>
      </c>
      <c r="G120" s="15">
        <f>IF(C120=0,0,E120/C120)</f>
        <v>0.026490066225165563</v>
      </c>
    </row>
    <row r="121" spans="1:7" ht="12.75">
      <c r="A121">
        <v>13002</v>
      </c>
      <c r="B121" t="s">
        <v>49</v>
      </c>
      <c r="C121" s="2">
        <v>34847.54</v>
      </c>
      <c r="D121" s="2">
        <v>35765</v>
      </c>
      <c r="E121">
        <v>917.46</v>
      </c>
      <c r="G121" s="15">
        <f>IF(C121=0,0,E121/C121)</f>
        <v>0.0263278268709929</v>
      </c>
    </row>
    <row r="122" spans="1:7" ht="12.75">
      <c r="A122">
        <v>22709</v>
      </c>
      <c r="B122" t="s">
        <v>18</v>
      </c>
      <c r="C122" s="2">
        <v>1285000</v>
      </c>
      <c r="D122" s="2">
        <v>1317680</v>
      </c>
      <c r="E122" s="2">
        <v>32680</v>
      </c>
      <c r="G122" s="15">
        <f>IF(C122=0,0,E122/C122)</f>
        <v>0.025431906614785994</v>
      </c>
    </row>
    <row r="123" spans="1:7" ht="12.75">
      <c r="A123">
        <v>12000</v>
      </c>
      <c r="B123" t="s">
        <v>23</v>
      </c>
      <c r="C123" s="2">
        <v>452767.11</v>
      </c>
      <c r="D123" s="2">
        <v>464137</v>
      </c>
      <c r="E123" s="2">
        <v>11369.89</v>
      </c>
      <c r="G123" s="15">
        <f>IF(C123=0,0,E123/C123)</f>
        <v>0.025112005154261315</v>
      </c>
    </row>
    <row r="124" spans="1:7" ht="12.75">
      <c r="A124">
        <v>12100</v>
      </c>
      <c r="B124" t="s">
        <v>48</v>
      </c>
      <c r="C124" s="2">
        <v>626107.32</v>
      </c>
      <c r="D124" s="2">
        <v>640140</v>
      </c>
      <c r="E124" s="2">
        <v>14032.68</v>
      </c>
      <c r="G124" s="15">
        <f>IF(C124=0,0,E124/C124)</f>
        <v>0.022412579364189514</v>
      </c>
    </row>
    <row r="125" spans="1:7" ht="12.75">
      <c r="A125">
        <v>22709</v>
      </c>
      <c r="B125" t="s">
        <v>18</v>
      </c>
      <c r="C125" s="2">
        <v>64000</v>
      </c>
      <c r="D125" s="2">
        <v>65408</v>
      </c>
      <c r="E125" s="2">
        <v>1408</v>
      </c>
      <c r="G125" s="15">
        <f>IF(C125=0,0,E125/C125)</f>
        <v>0.022</v>
      </c>
    </row>
    <row r="126" spans="1:7" ht="12.75">
      <c r="A126">
        <v>22109</v>
      </c>
      <c r="B126" t="s">
        <v>54</v>
      </c>
      <c r="C126" s="2">
        <v>121760</v>
      </c>
      <c r="D126" s="2">
        <v>124258</v>
      </c>
      <c r="E126" s="2">
        <v>2498</v>
      </c>
      <c r="G126" s="15">
        <f>IF(C126=0,0,E126/C126)</f>
        <v>0.020515768725361365</v>
      </c>
    </row>
    <row r="127" spans="1:7" ht="12.75">
      <c r="A127">
        <v>12100</v>
      </c>
      <c r="B127" t="s">
        <v>48</v>
      </c>
      <c r="C127" s="2">
        <v>22308.6</v>
      </c>
      <c r="D127" s="2">
        <v>22755</v>
      </c>
      <c r="E127">
        <v>446.4</v>
      </c>
      <c r="G127" s="15">
        <f>IF(C127=0,0,E127/C127)</f>
        <v>0.020010220273795756</v>
      </c>
    </row>
    <row r="128" spans="1:7" ht="12.75">
      <c r="A128">
        <v>12100</v>
      </c>
      <c r="B128" t="s">
        <v>48</v>
      </c>
      <c r="C128" s="2">
        <v>102613.8</v>
      </c>
      <c r="D128" s="2">
        <v>104666</v>
      </c>
      <c r="E128" s="2">
        <v>2052.2</v>
      </c>
      <c r="G128" s="15">
        <f>IF(C128=0,0,E128/C128)</f>
        <v>0.019999259358877655</v>
      </c>
    </row>
    <row r="129" spans="1:7" ht="12.75">
      <c r="A129">
        <v>11000</v>
      </c>
      <c r="B129" t="s">
        <v>12</v>
      </c>
      <c r="C129" s="2">
        <v>352716</v>
      </c>
      <c r="D129" s="2">
        <v>359770</v>
      </c>
      <c r="E129" s="2">
        <v>7054</v>
      </c>
      <c r="G129" s="15">
        <f>IF(C129=0,0,E129/C129)</f>
        <v>0.01999909275451071</v>
      </c>
    </row>
    <row r="130" spans="1:7" ht="12.75">
      <c r="A130">
        <v>12100</v>
      </c>
      <c r="B130" t="s">
        <v>48</v>
      </c>
      <c r="C130" s="2">
        <v>112530.84</v>
      </c>
      <c r="D130" s="2">
        <v>114781</v>
      </c>
      <c r="E130" s="2">
        <v>2250.16</v>
      </c>
      <c r="G130" s="15">
        <f>IF(C130=0,0,E130/C130)</f>
        <v>0.01999594066835367</v>
      </c>
    </row>
    <row r="131" spans="1:7" ht="12.75">
      <c r="A131">
        <v>12100</v>
      </c>
      <c r="B131" t="s">
        <v>48</v>
      </c>
      <c r="C131" s="2">
        <v>20425.68</v>
      </c>
      <c r="D131" s="2">
        <v>20834</v>
      </c>
      <c r="E131">
        <v>408.32</v>
      </c>
      <c r="G131" s="15">
        <f>IF(C131=0,0,E131/C131)</f>
        <v>0.019990521735384084</v>
      </c>
    </row>
    <row r="132" spans="1:7" ht="12.75">
      <c r="A132">
        <v>12100</v>
      </c>
      <c r="B132" t="s">
        <v>48</v>
      </c>
      <c r="C132" s="2">
        <v>9797.28</v>
      </c>
      <c r="D132" s="2">
        <v>9993</v>
      </c>
      <c r="E132">
        <v>195.72</v>
      </c>
      <c r="G132" s="15">
        <f>IF(C132=0,0,E132/C132)</f>
        <v>0.0199769732007251</v>
      </c>
    </row>
    <row r="133" spans="1:7" ht="12.75">
      <c r="A133">
        <v>20200</v>
      </c>
      <c r="B133" t="s">
        <v>94</v>
      </c>
      <c r="C133" s="2">
        <v>55000</v>
      </c>
      <c r="D133" s="2">
        <v>55700</v>
      </c>
      <c r="E133">
        <v>700</v>
      </c>
      <c r="G133" s="15">
        <f>IF(C133=0,0,E133/C133)</f>
        <v>0.012727272727272728</v>
      </c>
    </row>
    <row r="134" spans="1:7" ht="12.75">
      <c r="A134">
        <v>22100</v>
      </c>
      <c r="B134" t="s">
        <v>37</v>
      </c>
      <c r="C134" s="2">
        <v>245000</v>
      </c>
      <c r="D134" s="2">
        <v>248000</v>
      </c>
      <c r="E134" s="2">
        <v>3000</v>
      </c>
      <c r="G134" s="15">
        <f>IF(C134=0,0,E134/C134)</f>
        <v>0.012244897959183673</v>
      </c>
    </row>
    <row r="135" spans="1:7" ht="12.75">
      <c r="A135">
        <v>12000</v>
      </c>
      <c r="B135" t="s">
        <v>23</v>
      </c>
      <c r="C135" s="2">
        <v>272302.41</v>
      </c>
      <c r="D135" s="2">
        <v>275201</v>
      </c>
      <c r="E135" s="2">
        <v>2898.59</v>
      </c>
      <c r="G135" s="15">
        <f>IF(C135=0,0,E135/C135)</f>
        <v>0.010644746038053796</v>
      </c>
    </row>
    <row r="136" spans="1:7" ht="12.75">
      <c r="A136">
        <v>15000</v>
      </c>
      <c r="B136" t="s">
        <v>25</v>
      </c>
      <c r="C136" s="2">
        <v>110691.86</v>
      </c>
      <c r="D136" s="2">
        <v>111678</v>
      </c>
      <c r="E136">
        <v>986.14</v>
      </c>
      <c r="G136" s="15">
        <f>IF(C136=0,0,E136/C136)</f>
        <v>0.008908875503582648</v>
      </c>
    </row>
    <row r="137" spans="1:7" s="3" customFormat="1" ht="12.75">
      <c r="A137">
        <v>12100</v>
      </c>
      <c r="B137" t="s">
        <v>48</v>
      </c>
      <c r="C137" s="2">
        <v>307470</v>
      </c>
      <c r="D137" s="2">
        <v>309565</v>
      </c>
      <c r="E137" s="2">
        <v>2095</v>
      </c>
      <c r="F137"/>
      <c r="G137" s="15">
        <f>IF(C137=0,0,E137/C137)</f>
        <v>0.006813672878654828</v>
      </c>
    </row>
    <row r="138" spans="1:7" ht="12.75">
      <c r="A138">
        <v>16000</v>
      </c>
      <c r="B138" t="s">
        <v>62</v>
      </c>
      <c r="C138" s="2">
        <v>3000000</v>
      </c>
      <c r="D138" s="2">
        <v>3020000</v>
      </c>
      <c r="E138" s="2">
        <v>20000</v>
      </c>
      <c r="G138" s="15">
        <f>IF(C138=0,0,E138/C138)</f>
        <v>0.006666666666666667</v>
      </c>
    </row>
    <row r="139" spans="1:7" ht="12.75">
      <c r="A139">
        <v>34900</v>
      </c>
      <c r="B139" t="s">
        <v>5</v>
      </c>
      <c r="C139" s="2">
        <v>431797</v>
      </c>
      <c r="D139" s="2">
        <v>432000</v>
      </c>
      <c r="E139">
        <v>203</v>
      </c>
      <c r="G139" s="15">
        <f>IF(C139=0,0,E139/C139)</f>
        <v>0.000470128324189376</v>
      </c>
    </row>
    <row r="140" spans="1:7" ht="12.75">
      <c r="A140">
        <v>22609</v>
      </c>
      <c r="B140" t="s">
        <v>17</v>
      </c>
      <c r="C140" s="2">
        <v>90500</v>
      </c>
      <c r="D140" s="2">
        <v>90521</v>
      </c>
      <c r="E140">
        <v>21</v>
      </c>
      <c r="G140" s="15">
        <f>IF(C140=0,0,E140/C140)</f>
        <v>0.00023204419889502763</v>
      </c>
    </row>
    <row r="141" spans="1:7" ht="12.75">
      <c r="A141">
        <v>22609</v>
      </c>
      <c r="B141" t="s">
        <v>17</v>
      </c>
      <c r="C141" s="2">
        <v>56792.4</v>
      </c>
      <c r="D141" s="2">
        <v>56800</v>
      </c>
      <c r="E141">
        <v>7.6</v>
      </c>
      <c r="G141" s="15">
        <f>IF(C141=0,0,E141/C141)</f>
        <v>0.00013382072249103753</v>
      </c>
    </row>
    <row r="142" spans="1:7" ht="12.75">
      <c r="A142">
        <v>46702</v>
      </c>
      <c r="B142" t="s">
        <v>187</v>
      </c>
      <c r="C142" s="2">
        <v>215092.62</v>
      </c>
      <c r="D142" s="2">
        <v>215100</v>
      </c>
      <c r="E142">
        <v>7.38</v>
      </c>
      <c r="G142" s="15">
        <f>IF(C142=0,0,E142/C142)</f>
        <v>3.4310800621611287E-05</v>
      </c>
    </row>
    <row r="143" spans="1:7" ht="12.75">
      <c r="A143">
        <v>46704</v>
      </c>
      <c r="B143" t="s">
        <v>173</v>
      </c>
      <c r="C143">
        <v>0</v>
      </c>
      <c r="D143" s="2">
        <v>40000</v>
      </c>
      <c r="E143" s="2">
        <v>40000</v>
      </c>
      <c r="G143" s="15">
        <f>IF(C143=0,0,E143/C143)</f>
        <v>0</v>
      </c>
    </row>
    <row r="144" spans="1:7" s="3" customFormat="1" ht="12.75">
      <c r="A144">
        <v>22709</v>
      </c>
      <c r="B144" t="s">
        <v>18</v>
      </c>
      <c r="C144">
        <v>0</v>
      </c>
      <c r="D144" s="2">
        <v>37600</v>
      </c>
      <c r="E144" s="2">
        <v>37600</v>
      </c>
      <c r="F144"/>
      <c r="G144" s="15">
        <f>IF(C144=0,0,E144/C144)</f>
        <v>0</v>
      </c>
    </row>
    <row r="145" spans="1:7" ht="12.75">
      <c r="A145">
        <v>48102</v>
      </c>
      <c r="B145" t="s">
        <v>161</v>
      </c>
      <c r="C145">
        <v>0</v>
      </c>
      <c r="D145" s="2">
        <v>30000</v>
      </c>
      <c r="E145" s="2">
        <v>30000</v>
      </c>
      <c r="G145" s="15">
        <f>IF(C145=0,0,E145/C145)</f>
        <v>0</v>
      </c>
    </row>
    <row r="146" spans="1:7" ht="12.75">
      <c r="A146">
        <v>22717</v>
      </c>
      <c r="B146" t="s">
        <v>85</v>
      </c>
      <c r="C146">
        <v>0</v>
      </c>
      <c r="D146" s="2">
        <v>25000</v>
      </c>
      <c r="E146" s="2">
        <v>25000</v>
      </c>
      <c r="G146" s="15">
        <f>IF(C146=0,0,E146/C146)</f>
        <v>0</v>
      </c>
    </row>
    <row r="147" spans="1:7" ht="12.75">
      <c r="A147">
        <v>22614</v>
      </c>
      <c r="B147" t="s">
        <v>81</v>
      </c>
      <c r="C147">
        <v>0</v>
      </c>
      <c r="D147" s="2">
        <v>6000</v>
      </c>
      <c r="E147" s="2">
        <v>6000</v>
      </c>
      <c r="G147" s="15">
        <f>IF(C147=0,0,E147/C147)</f>
        <v>0</v>
      </c>
    </row>
    <row r="148" spans="1:7" ht="12.75">
      <c r="A148">
        <v>22707</v>
      </c>
      <c r="B148" t="s">
        <v>42</v>
      </c>
      <c r="C148" s="2">
        <v>600000</v>
      </c>
      <c r="D148" s="2">
        <v>600000</v>
      </c>
      <c r="E148">
        <v>0</v>
      </c>
      <c r="G148" s="15">
        <f>IF(C148=0,0,E148/C148)</f>
        <v>0</v>
      </c>
    </row>
    <row r="149" spans="1:7" ht="12.75">
      <c r="A149">
        <v>21801</v>
      </c>
      <c r="B149" t="s">
        <v>164</v>
      </c>
      <c r="C149" s="2">
        <v>275000</v>
      </c>
      <c r="D149" s="2">
        <v>275000</v>
      </c>
      <c r="E149">
        <v>0</v>
      </c>
      <c r="G149" s="15">
        <f>IF(C149=0,0,E149/C149)</f>
        <v>0</v>
      </c>
    </row>
    <row r="150" spans="1:7" s="3" customFormat="1" ht="12.75">
      <c r="A150">
        <v>22712</v>
      </c>
      <c r="B150" t="s">
        <v>83</v>
      </c>
      <c r="C150" s="2">
        <v>270000</v>
      </c>
      <c r="D150" s="2">
        <v>270000</v>
      </c>
      <c r="E150">
        <v>0</v>
      </c>
      <c r="F150"/>
      <c r="G150" s="15">
        <f>IF(C150=0,0,E150/C150)</f>
        <v>0</v>
      </c>
    </row>
    <row r="151" spans="1:7" ht="12.75">
      <c r="A151">
        <v>21800</v>
      </c>
      <c r="B151" t="s">
        <v>36</v>
      </c>
      <c r="C151" s="2">
        <v>250000</v>
      </c>
      <c r="D151" s="2">
        <v>250000</v>
      </c>
      <c r="E151">
        <v>0</v>
      </c>
      <c r="G151" s="15">
        <f>IF(C151=0,0,E151/C151)</f>
        <v>0</v>
      </c>
    </row>
    <row r="152" spans="1:7" ht="12.75">
      <c r="A152">
        <v>22200</v>
      </c>
      <c r="B152" t="s">
        <v>40</v>
      </c>
      <c r="C152" s="2">
        <v>231100</v>
      </c>
      <c r="D152" s="2">
        <v>231100</v>
      </c>
      <c r="E152">
        <v>0</v>
      </c>
      <c r="G152" s="15">
        <f>IF(C152=0,0,E152/C152)</f>
        <v>0</v>
      </c>
    </row>
    <row r="153" spans="1:7" ht="12.75">
      <c r="A153">
        <v>22709</v>
      </c>
      <c r="B153" t="s">
        <v>18</v>
      </c>
      <c r="C153" s="2">
        <v>156000</v>
      </c>
      <c r="D153" s="2">
        <v>156000</v>
      </c>
      <c r="E153">
        <v>0</v>
      </c>
      <c r="G153" s="15">
        <f>IF(C153=0,0,E153/C153)</f>
        <v>0</v>
      </c>
    </row>
    <row r="154" spans="1:7" ht="12.75">
      <c r="A154">
        <v>23400</v>
      </c>
      <c r="B154" t="s">
        <v>19</v>
      </c>
      <c r="C154" s="2">
        <v>155500</v>
      </c>
      <c r="D154" s="2">
        <v>155500</v>
      </c>
      <c r="E154">
        <v>0</v>
      </c>
      <c r="G154" s="15">
        <f>IF(C154=0,0,E154/C154)</f>
        <v>0</v>
      </c>
    </row>
    <row r="155" spans="1:7" ht="12.75">
      <c r="A155">
        <v>48904</v>
      </c>
      <c r="B155" t="s">
        <v>154</v>
      </c>
      <c r="C155" s="2">
        <v>110000</v>
      </c>
      <c r="D155" s="2">
        <v>110000</v>
      </c>
      <c r="E155">
        <v>0</v>
      </c>
      <c r="G155" s="15">
        <f>IF(C155=0,0,E155/C155)</f>
        <v>0</v>
      </c>
    </row>
    <row r="156" spans="1:7" ht="12.75">
      <c r="A156">
        <v>22709</v>
      </c>
      <c r="B156" t="s">
        <v>18</v>
      </c>
      <c r="C156" s="2">
        <v>100000</v>
      </c>
      <c r="D156" s="2">
        <v>100000</v>
      </c>
      <c r="E156">
        <v>0</v>
      </c>
      <c r="G156" s="15">
        <f>IF(C156=0,0,E156/C156)</f>
        <v>0</v>
      </c>
    </row>
    <row r="157" spans="1:7" s="3" customFormat="1" ht="12.75">
      <c r="A157">
        <v>21801</v>
      </c>
      <c r="B157" t="s">
        <v>164</v>
      </c>
      <c r="C157" s="2">
        <v>100000</v>
      </c>
      <c r="D157" s="2">
        <v>100000</v>
      </c>
      <c r="E157">
        <v>0</v>
      </c>
      <c r="F157"/>
      <c r="G157" s="15">
        <f>IF(C157=0,0,E157/C157)</f>
        <v>0</v>
      </c>
    </row>
    <row r="158" spans="1:7" ht="12.75">
      <c r="A158">
        <v>21800</v>
      </c>
      <c r="B158" t="s">
        <v>104</v>
      </c>
      <c r="C158" s="2">
        <v>91000</v>
      </c>
      <c r="D158" s="2">
        <v>91000</v>
      </c>
      <c r="E158">
        <v>0</v>
      </c>
      <c r="G158" s="15">
        <f>IF(C158=0,0,E158/C158)</f>
        <v>0</v>
      </c>
    </row>
    <row r="159" spans="1:7" ht="12.75">
      <c r="A159">
        <v>22000</v>
      </c>
      <c r="B159" t="s">
        <v>27</v>
      </c>
      <c r="C159" s="2">
        <v>90000</v>
      </c>
      <c r="D159" s="2">
        <v>90000</v>
      </c>
      <c r="E159">
        <v>0</v>
      </c>
      <c r="G159" s="15">
        <f>IF(C159=0,0,E159/C159)</f>
        <v>0</v>
      </c>
    </row>
    <row r="160" spans="1:7" ht="12.75">
      <c r="A160">
        <v>21300</v>
      </c>
      <c r="B160" t="s">
        <v>52</v>
      </c>
      <c r="C160" s="2">
        <v>90000</v>
      </c>
      <c r="D160" s="2">
        <v>90000</v>
      </c>
      <c r="E160">
        <v>0</v>
      </c>
      <c r="G160" s="15">
        <f>IF(C160=0,0,E160/C160)</f>
        <v>0</v>
      </c>
    </row>
    <row r="161" spans="1:7" ht="12.75">
      <c r="A161">
        <v>15100</v>
      </c>
      <c r="B161" t="s">
        <v>26</v>
      </c>
      <c r="C161" s="2">
        <v>85000</v>
      </c>
      <c r="D161" s="2">
        <v>85000</v>
      </c>
      <c r="E161">
        <v>0</v>
      </c>
      <c r="G161" s="15">
        <f>IF(C161=0,0,E161/C161)</f>
        <v>0</v>
      </c>
    </row>
    <row r="162" spans="1:7" s="3" customFormat="1" ht="12.75">
      <c r="A162">
        <v>21801</v>
      </c>
      <c r="B162" t="s">
        <v>164</v>
      </c>
      <c r="C162" s="2">
        <v>80000</v>
      </c>
      <c r="D162" s="2">
        <v>80000</v>
      </c>
      <c r="E162">
        <v>0</v>
      </c>
      <c r="F162"/>
      <c r="G162" s="15">
        <f>IF(C162=0,0,E162/C162)</f>
        <v>0</v>
      </c>
    </row>
    <row r="163" spans="1:7" ht="12.75">
      <c r="A163">
        <v>21800</v>
      </c>
      <c r="B163" t="s">
        <v>122</v>
      </c>
      <c r="C163" s="2">
        <v>71000</v>
      </c>
      <c r="D163" s="2">
        <v>71000</v>
      </c>
      <c r="E163">
        <v>0</v>
      </c>
      <c r="G163" s="15">
        <f>IF(C163=0,0,E163/C163)</f>
        <v>0</v>
      </c>
    </row>
    <row r="164" spans="1:7" ht="12.75">
      <c r="A164">
        <v>48912</v>
      </c>
      <c r="B164" t="s">
        <v>81</v>
      </c>
      <c r="C164" s="2">
        <v>70000</v>
      </c>
      <c r="D164" s="2">
        <v>70000</v>
      </c>
      <c r="E164">
        <v>0</v>
      </c>
      <c r="G164" s="15">
        <f>IF(C164=0,0,E164/C164)</f>
        <v>0</v>
      </c>
    </row>
    <row r="165" spans="1:7" ht="12.75">
      <c r="A165">
        <v>22714</v>
      </c>
      <c r="B165" t="s">
        <v>132</v>
      </c>
      <c r="C165" s="2">
        <v>70000</v>
      </c>
      <c r="D165" s="2">
        <v>70000</v>
      </c>
      <c r="E165">
        <v>0</v>
      </c>
      <c r="G165" s="15">
        <f>IF(C165=0,0,E165/C165)</f>
        <v>0</v>
      </c>
    </row>
    <row r="166" spans="1:7" ht="12.75">
      <c r="A166">
        <v>83000</v>
      </c>
      <c r="B166" t="s">
        <v>6</v>
      </c>
      <c r="C166" s="2">
        <v>62200</v>
      </c>
      <c r="D166" s="2">
        <v>62200</v>
      </c>
      <c r="E166">
        <v>0</v>
      </c>
      <c r="G166" s="15">
        <f>IF(C166=0,0,E166/C166)</f>
        <v>0</v>
      </c>
    </row>
    <row r="167" spans="1:7" ht="12.75">
      <c r="A167">
        <v>22609</v>
      </c>
      <c r="B167" t="s">
        <v>17</v>
      </c>
      <c r="C167" s="2">
        <v>62200</v>
      </c>
      <c r="D167" s="2">
        <v>62200</v>
      </c>
      <c r="E167">
        <v>0</v>
      </c>
      <c r="G167" s="15">
        <f>IF(C167=0,0,E167/C167)</f>
        <v>0</v>
      </c>
    </row>
    <row r="168" spans="1:7" ht="12.75">
      <c r="A168">
        <v>48902</v>
      </c>
      <c r="B168" t="s">
        <v>135</v>
      </c>
      <c r="C168" s="2">
        <v>62100</v>
      </c>
      <c r="D168" s="2">
        <v>62100</v>
      </c>
      <c r="E168">
        <v>0</v>
      </c>
      <c r="G168" s="15">
        <f>IF(C168=0,0,E168/C168)</f>
        <v>0</v>
      </c>
    </row>
    <row r="169" spans="1:7" ht="12.75">
      <c r="A169">
        <v>48903</v>
      </c>
      <c r="B169" t="s">
        <v>91</v>
      </c>
      <c r="C169" s="2">
        <v>60000</v>
      </c>
      <c r="D169" s="2">
        <v>60000</v>
      </c>
      <c r="E169">
        <v>0</v>
      </c>
      <c r="G169" s="15">
        <f>IF(C169=0,0,E169/C169)</f>
        <v>0</v>
      </c>
    </row>
    <row r="170" spans="1:7" ht="12.75">
      <c r="A170">
        <v>48901</v>
      </c>
      <c r="B170" t="s">
        <v>134</v>
      </c>
      <c r="C170" s="2">
        <v>56500</v>
      </c>
      <c r="D170" s="2">
        <v>56500</v>
      </c>
      <c r="E170">
        <v>0</v>
      </c>
      <c r="G170" s="15">
        <f>IF(C170=0,0,E170/C170)</f>
        <v>0</v>
      </c>
    </row>
    <row r="171" spans="1:7" ht="12.75">
      <c r="A171">
        <v>48906</v>
      </c>
      <c r="B171" t="s">
        <v>155</v>
      </c>
      <c r="C171" s="2">
        <v>53900</v>
      </c>
      <c r="D171" s="2">
        <v>53900</v>
      </c>
      <c r="E171">
        <v>0</v>
      </c>
      <c r="G171" s="15">
        <f>IF(C171=0,0,E171/C171)</f>
        <v>0</v>
      </c>
    </row>
    <row r="172" spans="1:7" ht="12.75">
      <c r="A172">
        <v>22709</v>
      </c>
      <c r="B172" t="s">
        <v>18</v>
      </c>
      <c r="C172" s="2">
        <v>50000</v>
      </c>
      <c r="D172" s="2">
        <v>50000</v>
      </c>
      <c r="E172">
        <v>0</v>
      </c>
      <c r="G172" s="15">
        <f>IF(C172=0,0,E172/C172)</f>
        <v>0</v>
      </c>
    </row>
    <row r="173" spans="1:7" ht="12.75">
      <c r="A173">
        <v>22609</v>
      </c>
      <c r="B173" t="s">
        <v>17</v>
      </c>
      <c r="C173" s="2">
        <v>50000</v>
      </c>
      <c r="D173" s="2">
        <v>50000</v>
      </c>
      <c r="E173">
        <v>0</v>
      </c>
      <c r="G173" s="15">
        <f>IF(C173=0,0,E173/C173)</f>
        <v>0</v>
      </c>
    </row>
    <row r="174" spans="1:7" ht="12.75">
      <c r="A174">
        <v>22609</v>
      </c>
      <c r="B174" t="s">
        <v>17</v>
      </c>
      <c r="C174" s="2">
        <v>40000</v>
      </c>
      <c r="D174" s="2">
        <v>40000</v>
      </c>
      <c r="E174">
        <v>0</v>
      </c>
      <c r="G174" s="15">
        <f>IF(C174=0,0,E174/C174)</f>
        <v>0</v>
      </c>
    </row>
    <row r="175" spans="1:7" ht="12.75">
      <c r="A175">
        <v>22001</v>
      </c>
      <c r="B175" t="s">
        <v>28</v>
      </c>
      <c r="C175" s="2">
        <v>40000</v>
      </c>
      <c r="D175" s="2">
        <v>40000</v>
      </c>
      <c r="E175">
        <v>0</v>
      </c>
      <c r="G175" s="15">
        <f>IF(C175=0,0,E175/C175)</f>
        <v>0</v>
      </c>
    </row>
    <row r="176" spans="1:7" ht="12.75">
      <c r="A176">
        <v>22609</v>
      </c>
      <c r="B176" t="s">
        <v>17</v>
      </c>
      <c r="C176" s="2">
        <v>38500</v>
      </c>
      <c r="D176" s="2">
        <v>38500</v>
      </c>
      <c r="E176">
        <v>0</v>
      </c>
      <c r="G176" s="15">
        <f>IF(C176=0,0,E176/C176)</f>
        <v>0</v>
      </c>
    </row>
    <row r="177" spans="1:7" ht="12.75">
      <c r="A177">
        <v>16200</v>
      </c>
      <c r="B177" t="s">
        <v>64</v>
      </c>
      <c r="C177" s="2">
        <v>38000</v>
      </c>
      <c r="D177" s="2">
        <v>38000</v>
      </c>
      <c r="E177">
        <v>0</v>
      </c>
      <c r="G177" s="15">
        <f>IF(C177=0,0,E177/C177)</f>
        <v>0</v>
      </c>
    </row>
    <row r="178" spans="1:7" ht="12.75">
      <c r="A178">
        <v>16001</v>
      </c>
      <c r="B178" t="s">
        <v>63</v>
      </c>
      <c r="C178" s="2">
        <v>37000</v>
      </c>
      <c r="D178" s="2">
        <v>37000</v>
      </c>
      <c r="E178">
        <v>0</v>
      </c>
      <c r="G178" s="15">
        <f>IF(C178=0,0,E178/C178)</f>
        <v>0</v>
      </c>
    </row>
    <row r="179" spans="1:7" ht="12.75">
      <c r="A179">
        <v>15100</v>
      </c>
      <c r="B179" t="s">
        <v>26</v>
      </c>
      <c r="C179" s="2">
        <v>36000</v>
      </c>
      <c r="D179" s="2">
        <v>36000</v>
      </c>
      <c r="E179">
        <v>0</v>
      </c>
      <c r="G179" s="15">
        <f>IF(C179=0,0,E179/C179)</f>
        <v>0</v>
      </c>
    </row>
    <row r="180" spans="1:7" ht="12.75">
      <c r="A180">
        <v>22601</v>
      </c>
      <c r="B180" t="s">
        <v>16</v>
      </c>
      <c r="C180" s="2">
        <v>30000</v>
      </c>
      <c r="D180" s="2">
        <v>30000</v>
      </c>
      <c r="E180">
        <v>0</v>
      </c>
      <c r="G180" s="15">
        <f>IF(C180=0,0,E180/C180)</f>
        <v>0</v>
      </c>
    </row>
    <row r="181" spans="1:7" s="3" customFormat="1" ht="12.75">
      <c r="A181">
        <v>21800</v>
      </c>
      <c r="B181" t="s">
        <v>128</v>
      </c>
      <c r="C181" s="2">
        <v>30000</v>
      </c>
      <c r="D181" s="2">
        <v>30000</v>
      </c>
      <c r="E181">
        <v>0</v>
      </c>
      <c r="F181"/>
      <c r="G181" s="15">
        <f>IF(C181=0,0,E181/C181)</f>
        <v>0</v>
      </c>
    </row>
    <row r="182" spans="1:7" ht="12.75">
      <c r="A182">
        <v>22709</v>
      </c>
      <c r="B182" t="s">
        <v>18</v>
      </c>
      <c r="C182" s="2">
        <v>27000</v>
      </c>
      <c r="D182" s="2">
        <v>27000</v>
      </c>
      <c r="E182">
        <v>0</v>
      </c>
      <c r="G182" s="15">
        <f>IF(C182=0,0,E182/C182)</f>
        <v>0</v>
      </c>
    </row>
    <row r="183" spans="1:7" ht="12.75">
      <c r="A183">
        <v>22709</v>
      </c>
      <c r="B183" t="s">
        <v>18</v>
      </c>
      <c r="C183" s="2">
        <v>23300</v>
      </c>
      <c r="D183" s="2">
        <v>23300</v>
      </c>
      <c r="E183">
        <v>0</v>
      </c>
      <c r="G183" s="15">
        <f>IF(C183=0,0,E183/C183)</f>
        <v>0</v>
      </c>
    </row>
    <row r="184" spans="1:7" ht="12.75">
      <c r="A184">
        <v>20400</v>
      </c>
      <c r="B184" t="s">
        <v>13</v>
      </c>
      <c r="C184" s="2">
        <v>19700</v>
      </c>
      <c r="D184" s="2">
        <v>19700</v>
      </c>
      <c r="E184">
        <v>0</v>
      </c>
      <c r="G184" s="15">
        <f>IF(C184=0,0,E184/C184)</f>
        <v>0</v>
      </c>
    </row>
    <row r="185" spans="1:7" ht="12.75">
      <c r="A185">
        <v>22000</v>
      </c>
      <c r="B185" t="s">
        <v>27</v>
      </c>
      <c r="C185" s="2">
        <v>18500</v>
      </c>
      <c r="D185" s="2">
        <v>18500</v>
      </c>
      <c r="E185">
        <v>0</v>
      </c>
      <c r="G185" s="15">
        <f>IF(C185=0,0,E185/C185)</f>
        <v>0</v>
      </c>
    </row>
    <row r="186" spans="1:7" s="3" customFormat="1" ht="12.75">
      <c r="A186">
        <v>21801</v>
      </c>
      <c r="B186" t="s">
        <v>164</v>
      </c>
      <c r="C186" s="2">
        <v>18500</v>
      </c>
      <c r="D186" s="2">
        <v>18500</v>
      </c>
      <c r="E186">
        <v>0</v>
      </c>
      <c r="F186"/>
      <c r="G186" s="15">
        <f>IF(C186=0,0,E186/C186)</f>
        <v>0</v>
      </c>
    </row>
    <row r="187" spans="1:7" ht="12.75">
      <c r="A187">
        <v>48909</v>
      </c>
      <c r="B187" t="s">
        <v>150</v>
      </c>
      <c r="C187" s="2">
        <v>18100</v>
      </c>
      <c r="D187" s="2">
        <v>18100</v>
      </c>
      <c r="E187">
        <v>0</v>
      </c>
      <c r="G187" s="15">
        <f>IF(C187=0,0,E187/C187)</f>
        <v>0</v>
      </c>
    </row>
    <row r="188" spans="1:7" ht="12.75">
      <c r="A188">
        <v>48001</v>
      </c>
      <c r="B188" t="s">
        <v>76</v>
      </c>
      <c r="C188" s="2">
        <v>17600</v>
      </c>
      <c r="D188" s="2">
        <v>17600</v>
      </c>
      <c r="E188">
        <v>0</v>
      </c>
      <c r="G188" s="15">
        <f>IF(C188=0,0,E188/C188)</f>
        <v>0</v>
      </c>
    </row>
    <row r="189" spans="1:7" ht="12.75">
      <c r="A189">
        <v>20200</v>
      </c>
      <c r="B189" t="s">
        <v>94</v>
      </c>
      <c r="C189" s="2">
        <v>14500</v>
      </c>
      <c r="D189" s="2">
        <v>14500</v>
      </c>
      <c r="E189">
        <v>0</v>
      </c>
      <c r="G189" s="15">
        <f>IF(C189=0,0,E189/C189)</f>
        <v>0</v>
      </c>
    </row>
    <row r="190" spans="1:7" ht="12.75">
      <c r="A190">
        <v>22609</v>
      </c>
      <c r="B190" t="s">
        <v>17</v>
      </c>
      <c r="C190" s="2">
        <v>13920</v>
      </c>
      <c r="D190" s="2">
        <v>13920</v>
      </c>
      <c r="E190">
        <v>0</v>
      </c>
      <c r="G190" s="15">
        <f>IF(C190=0,0,E190/C190)</f>
        <v>0</v>
      </c>
    </row>
    <row r="191" spans="1:7" ht="12.75">
      <c r="A191">
        <v>22603</v>
      </c>
      <c r="B191" t="s">
        <v>31</v>
      </c>
      <c r="C191" s="2">
        <v>13600</v>
      </c>
      <c r="D191" s="2">
        <v>13600</v>
      </c>
      <c r="E191">
        <v>0</v>
      </c>
      <c r="G191" s="15">
        <f>IF(C191=0,0,E191/C191)</f>
        <v>0</v>
      </c>
    </row>
    <row r="192" spans="1:7" ht="12.75">
      <c r="A192">
        <v>22000</v>
      </c>
      <c r="B192" t="s">
        <v>105</v>
      </c>
      <c r="C192" s="2">
        <v>12400</v>
      </c>
      <c r="D192" s="2">
        <v>12400</v>
      </c>
      <c r="E192">
        <v>0</v>
      </c>
      <c r="G192" s="15">
        <f>IF(C192=0,0,E192/C192)</f>
        <v>0</v>
      </c>
    </row>
    <row r="193" spans="1:7" ht="12.75">
      <c r="A193">
        <v>48903</v>
      </c>
      <c r="B193" t="s">
        <v>91</v>
      </c>
      <c r="C193" s="2">
        <v>12300</v>
      </c>
      <c r="D193" s="2">
        <v>12300</v>
      </c>
      <c r="E193">
        <v>0</v>
      </c>
      <c r="G193" s="15">
        <f>IF(C193=0,0,E193/C193)</f>
        <v>0</v>
      </c>
    </row>
    <row r="194" spans="1:7" ht="12.75">
      <c r="A194">
        <v>21300</v>
      </c>
      <c r="B194" t="s">
        <v>52</v>
      </c>
      <c r="C194" s="2">
        <v>12200</v>
      </c>
      <c r="D194" s="2">
        <v>12200</v>
      </c>
      <c r="E194">
        <v>0</v>
      </c>
      <c r="G194" s="15">
        <f>IF(C194=0,0,E194/C194)</f>
        <v>0</v>
      </c>
    </row>
    <row r="195" spans="1:7" ht="12.75">
      <c r="A195">
        <v>48903</v>
      </c>
      <c r="B195" t="s">
        <v>91</v>
      </c>
      <c r="C195" s="2">
        <v>12000</v>
      </c>
      <c r="D195" s="2">
        <v>12000</v>
      </c>
      <c r="E195">
        <v>0</v>
      </c>
      <c r="G195" s="15">
        <f>IF(C195=0,0,E195/C195)</f>
        <v>0</v>
      </c>
    </row>
    <row r="196" spans="1:7" ht="12.75">
      <c r="A196">
        <v>22709</v>
      </c>
      <c r="B196" t="s">
        <v>99</v>
      </c>
      <c r="C196" s="2">
        <v>11400</v>
      </c>
      <c r="D196" s="2">
        <v>11400</v>
      </c>
      <c r="E196">
        <v>0</v>
      </c>
      <c r="G196" s="15">
        <f>IF(C196=0,0,E196/C196)</f>
        <v>0</v>
      </c>
    </row>
    <row r="197" spans="1:7" ht="12.75">
      <c r="A197">
        <v>22109</v>
      </c>
      <c r="B197" t="s">
        <v>54</v>
      </c>
      <c r="C197" s="2">
        <v>10700</v>
      </c>
      <c r="D197" s="2">
        <v>10700</v>
      </c>
      <c r="E197">
        <v>0</v>
      </c>
      <c r="G197" s="15">
        <f>IF(C197=0,0,E197/C197)</f>
        <v>0</v>
      </c>
    </row>
    <row r="198" spans="1:7" ht="12.75">
      <c r="A198">
        <v>22609</v>
      </c>
      <c r="B198" t="s">
        <v>17</v>
      </c>
      <c r="C198" s="2">
        <v>10000</v>
      </c>
      <c r="D198" s="2">
        <v>10000</v>
      </c>
      <c r="E198">
        <v>0</v>
      </c>
      <c r="G198" s="15">
        <f>IF(C198=0,0,E198/C198)</f>
        <v>0</v>
      </c>
    </row>
    <row r="199" spans="1:7" ht="12.75">
      <c r="A199">
        <v>22109</v>
      </c>
      <c r="B199" t="s">
        <v>54</v>
      </c>
      <c r="C199" s="2">
        <v>10000</v>
      </c>
      <c r="D199" s="2">
        <v>10000</v>
      </c>
      <c r="E199">
        <v>0</v>
      </c>
      <c r="G199" s="15">
        <f>IF(C199=0,0,E199/C199)</f>
        <v>0</v>
      </c>
    </row>
    <row r="200" spans="1:7" ht="12.75">
      <c r="A200">
        <v>48101</v>
      </c>
      <c r="B200" t="s">
        <v>108</v>
      </c>
      <c r="C200" s="2">
        <v>8400</v>
      </c>
      <c r="D200" s="2">
        <v>8400</v>
      </c>
      <c r="E200">
        <v>0</v>
      </c>
      <c r="G200" s="15">
        <f>IF(C200=0,0,E200/C200)</f>
        <v>0</v>
      </c>
    </row>
    <row r="201" spans="1:7" s="3" customFormat="1" ht="12.75">
      <c r="A201">
        <v>15100</v>
      </c>
      <c r="B201" t="s">
        <v>26</v>
      </c>
      <c r="C201" s="2">
        <v>8000</v>
      </c>
      <c r="D201" s="2">
        <v>8000</v>
      </c>
      <c r="E201">
        <v>0</v>
      </c>
      <c r="F201"/>
      <c r="G201" s="15">
        <f>IF(C201=0,0,E201/C201)</f>
        <v>0</v>
      </c>
    </row>
    <row r="202" spans="1:7" ht="12.75">
      <c r="A202">
        <v>20400</v>
      </c>
      <c r="B202" t="s">
        <v>13</v>
      </c>
      <c r="C202" s="2">
        <v>7500</v>
      </c>
      <c r="D202" s="2">
        <v>7500</v>
      </c>
      <c r="E202">
        <v>0</v>
      </c>
      <c r="G202" s="15">
        <f>IF(C202=0,0,E202/C202)</f>
        <v>0</v>
      </c>
    </row>
    <row r="203" spans="1:7" ht="12.75">
      <c r="A203">
        <v>46701</v>
      </c>
      <c r="B203" t="s">
        <v>86</v>
      </c>
      <c r="C203" s="2">
        <v>7000</v>
      </c>
      <c r="D203" s="2">
        <v>7000</v>
      </c>
      <c r="E203">
        <v>0</v>
      </c>
      <c r="G203" s="15">
        <f>IF(C203=0,0,E203/C203)</f>
        <v>0</v>
      </c>
    </row>
    <row r="204" spans="1:7" ht="12.75">
      <c r="A204">
        <v>22609</v>
      </c>
      <c r="B204" t="s">
        <v>17</v>
      </c>
      <c r="C204" s="2">
        <v>7000</v>
      </c>
      <c r="D204" s="2">
        <v>7000</v>
      </c>
      <c r="E204">
        <v>0</v>
      </c>
      <c r="G204" s="15">
        <f>IF(C204=0,0,E204/C204)</f>
        <v>0</v>
      </c>
    </row>
    <row r="205" spans="1:7" ht="12.75">
      <c r="A205">
        <v>83001</v>
      </c>
      <c r="B205" t="s">
        <v>7</v>
      </c>
      <c r="C205" s="2">
        <v>6200</v>
      </c>
      <c r="D205" s="2">
        <v>6200</v>
      </c>
      <c r="E205">
        <v>0</v>
      </c>
      <c r="G205" s="15">
        <f>IF(C205=0,0,E205/C205)</f>
        <v>0</v>
      </c>
    </row>
    <row r="206" spans="1:7" ht="12.75">
      <c r="A206">
        <v>23402</v>
      </c>
      <c r="B206" t="s">
        <v>20</v>
      </c>
      <c r="C206" s="2">
        <v>6200</v>
      </c>
      <c r="D206" s="2">
        <v>6200</v>
      </c>
      <c r="E206">
        <v>0</v>
      </c>
      <c r="G206" s="15">
        <f>IF(C206=0,0,E206/C206)</f>
        <v>0</v>
      </c>
    </row>
    <row r="207" spans="1:7" ht="12.75">
      <c r="A207">
        <v>22709</v>
      </c>
      <c r="B207" t="s">
        <v>18</v>
      </c>
      <c r="C207" s="2">
        <v>6000</v>
      </c>
      <c r="D207" s="2">
        <v>6000</v>
      </c>
      <c r="E207">
        <v>0</v>
      </c>
      <c r="G207" s="15">
        <f>IF(C207=0,0,E207/C207)</f>
        <v>0</v>
      </c>
    </row>
    <row r="208" spans="1:7" ht="12.75">
      <c r="A208">
        <v>22000</v>
      </c>
      <c r="B208" t="s">
        <v>27</v>
      </c>
      <c r="C208" s="2">
        <v>6000</v>
      </c>
      <c r="D208" s="2">
        <v>6000</v>
      </c>
      <c r="E208">
        <v>0</v>
      </c>
      <c r="G208" s="15">
        <f>IF(C208=0,0,E208/C208)</f>
        <v>0</v>
      </c>
    </row>
    <row r="209" spans="1:7" ht="12.75">
      <c r="A209">
        <v>15101</v>
      </c>
      <c r="B209" t="s">
        <v>51</v>
      </c>
      <c r="C209" s="2">
        <v>6000</v>
      </c>
      <c r="D209" s="2">
        <v>6000</v>
      </c>
      <c r="E209">
        <v>0</v>
      </c>
      <c r="G209" s="15">
        <f>IF(C209=0,0,E209/C209)</f>
        <v>0</v>
      </c>
    </row>
    <row r="210" spans="1:7" ht="12.75">
      <c r="A210">
        <v>23200</v>
      </c>
      <c r="B210" t="s">
        <v>20</v>
      </c>
      <c r="C210" s="2">
        <v>5700</v>
      </c>
      <c r="D210" s="2">
        <v>5700</v>
      </c>
      <c r="E210">
        <v>0</v>
      </c>
      <c r="G210" s="15">
        <f>IF(C210=0,0,E210/C210)</f>
        <v>0</v>
      </c>
    </row>
    <row r="211" spans="1:7" ht="12.75">
      <c r="A211">
        <v>22104</v>
      </c>
      <c r="B211" t="s">
        <v>53</v>
      </c>
      <c r="C211" s="2">
        <v>5700</v>
      </c>
      <c r="D211" s="2">
        <v>5700</v>
      </c>
      <c r="E211">
        <v>0</v>
      </c>
      <c r="G211" s="15">
        <f>IF(C211=0,0,E211/C211)</f>
        <v>0</v>
      </c>
    </row>
    <row r="212" spans="1:7" s="3" customFormat="1" ht="12.75">
      <c r="A212">
        <v>48101</v>
      </c>
      <c r="B212" t="s">
        <v>108</v>
      </c>
      <c r="C212" s="2">
        <v>5000</v>
      </c>
      <c r="D212" s="2">
        <v>5000</v>
      </c>
      <c r="E212">
        <v>0</v>
      </c>
      <c r="F212"/>
      <c r="G212" s="15">
        <f>IF(C212=0,0,E212/C212)</f>
        <v>0</v>
      </c>
    </row>
    <row r="213" spans="1:7" ht="12.75">
      <c r="A213">
        <v>15100</v>
      </c>
      <c r="B213" t="s">
        <v>26</v>
      </c>
      <c r="C213" s="2">
        <v>5000</v>
      </c>
      <c r="D213" s="2">
        <v>5000</v>
      </c>
      <c r="E213">
        <v>0</v>
      </c>
      <c r="G213" s="15">
        <f>IF(C213=0,0,E213/C213)</f>
        <v>0</v>
      </c>
    </row>
    <row r="214" spans="1:7" ht="12.75">
      <c r="A214">
        <v>22706</v>
      </c>
      <c r="B214" t="s">
        <v>82</v>
      </c>
      <c r="C214" s="2">
        <v>4000</v>
      </c>
      <c r="D214" s="2">
        <v>4000</v>
      </c>
      <c r="E214">
        <v>0</v>
      </c>
      <c r="G214" s="15">
        <f>IF(C214=0,0,E214/C214)</f>
        <v>0</v>
      </c>
    </row>
    <row r="215" spans="1:7" ht="12.75">
      <c r="A215">
        <v>22109</v>
      </c>
      <c r="B215" t="s">
        <v>54</v>
      </c>
      <c r="C215" s="2">
        <v>3248</v>
      </c>
      <c r="D215" s="2">
        <v>3248</v>
      </c>
      <c r="E215">
        <v>0</v>
      </c>
      <c r="G215" s="15">
        <f>IF(C215=0,0,E215/C215)</f>
        <v>0</v>
      </c>
    </row>
    <row r="216" spans="1:7" ht="12.75">
      <c r="A216">
        <v>22101</v>
      </c>
      <c r="B216" t="s">
        <v>38</v>
      </c>
      <c r="C216" s="2">
        <v>3200</v>
      </c>
      <c r="D216" s="2">
        <v>3200</v>
      </c>
      <c r="E216">
        <v>0</v>
      </c>
      <c r="G216" s="15">
        <f>IF(C216=0,0,E216/C216)</f>
        <v>0</v>
      </c>
    </row>
    <row r="217" spans="1:7" ht="12.75">
      <c r="A217">
        <v>21800</v>
      </c>
      <c r="B217" t="s">
        <v>36</v>
      </c>
      <c r="C217" s="2">
        <v>3000</v>
      </c>
      <c r="D217" s="2">
        <v>3000</v>
      </c>
      <c r="E217">
        <v>0</v>
      </c>
      <c r="G217" s="15">
        <f>IF(C217=0,0,E217/C217)</f>
        <v>0</v>
      </c>
    </row>
    <row r="218" spans="1:7" ht="12.75">
      <c r="A218">
        <v>15101</v>
      </c>
      <c r="B218" t="s">
        <v>51</v>
      </c>
      <c r="C218" s="2">
        <v>3000</v>
      </c>
      <c r="D218" s="2">
        <v>3000</v>
      </c>
      <c r="E218">
        <v>0</v>
      </c>
      <c r="G218" s="15">
        <f>IF(C218=0,0,E218/C218)</f>
        <v>0</v>
      </c>
    </row>
    <row r="219" spans="1:7" ht="12.75">
      <c r="A219">
        <v>21201</v>
      </c>
      <c r="B219" t="s">
        <v>35</v>
      </c>
      <c r="C219" s="2">
        <v>2000</v>
      </c>
      <c r="D219" s="2">
        <v>2000</v>
      </c>
      <c r="E219">
        <v>0</v>
      </c>
      <c r="G219" s="15">
        <f>IF(C219=0,0,E219/C219)</f>
        <v>0</v>
      </c>
    </row>
    <row r="220" spans="1:7" s="3" customFormat="1" ht="12.75">
      <c r="A220">
        <v>48911</v>
      </c>
      <c r="B220" t="s">
        <v>145</v>
      </c>
      <c r="C220" s="2">
        <v>1500</v>
      </c>
      <c r="D220" s="2">
        <v>1500</v>
      </c>
      <c r="E220">
        <v>0</v>
      </c>
      <c r="F220"/>
      <c r="G220" s="15">
        <f>IF(C220=0,0,E220/C220)</f>
        <v>0</v>
      </c>
    </row>
    <row r="221" spans="1:7" ht="12.75">
      <c r="A221">
        <v>15101</v>
      </c>
      <c r="B221" t="s">
        <v>51</v>
      </c>
      <c r="C221" s="2">
        <v>1500</v>
      </c>
      <c r="D221" s="2">
        <v>1500</v>
      </c>
      <c r="E221">
        <v>0</v>
      </c>
      <c r="G221" s="15">
        <f>IF(C221=0,0,E221/C221)</f>
        <v>0</v>
      </c>
    </row>
    <row r="222" spans="1:7" ht="12.75">
      <c r="A222">
        <v>22101</v>
      </c>
      <c r="B222" t="s">
        <v>38</v>
      </c>
      <c r="C222" s="2">
        <v>1100</v>
      </c>
      <c r="D222" s="2">
        <v>1100</v>
      </c>
      <c r="E222">
        <v>0</v>
      </c>
      <c r="G222" s="15">
        <f>IF(C222=0,0,E222/C222)</f>
        <v>0</v>
      </c>
    </row>
    <row r="223" spans="1:7" ht="12.75">
      <c r="A223">
        <v>15100</v>
      </c>
      <c r="B223" t="s">
        <v>26</v>
      </c>
      <c r="C223" s="2">
        <v>1000</v>
      </c>
      <c r="D223" s="2">
        <v>1000</v>
      </c>
      <c r="E223">
        <v>0</v>
      </c>
      <c r="G223" s="15">
        <f>IF(C223=0,0,E223/C223)</f>
        <v>0</v>
      </c>
    </row>
    <row r="224" spans="1:7" ht="12.75">
      <c r="A224">
        <v>91101</v>
      </c>
      <c r="B224" t="s">
        <v>8</v>
      </c>
      <c r="C224">
        <v>0</v>
      </c>
      <c r="D224">
        <v>0</v>
      </c>
      <c r="E224">
        <v>0</v>
      </c>
      <c r="G224" s="15">
        <f>IF(C224=0,0,E224/C224)</f>
        <v>0</v>
      </c>
    </row>
    <row r="225" spans="1:7" ht="12.75">
      <c r="A225">
        <v>48001</v>
      </c>
      <c r="B225" t="s">
        <v>76</v>
      </c>
      <c r="C225">
        <v>0</v>
      </c>
      <c r="D225">
        <v>0</v>
      </c>
      <c r="E225">
        <v>0</v>
      </c>
      <c r="G225" s="15">
        <f>IF(C225=0,0,E225/C225)</f>
        <v>0</v>
      </c>
    </row>
    <row r="226" spans="1:7" ht="12.75">
      <c r="A226">
        <v>31100</v>
      </c>
      <c r="B226" t="s">
        <v>4</v>
      </c>
      <c r="C226">
        <v>0</v>
      </c>
      <c r="D226">
        <v>0</v>
      </c>
      <c r="E226">
        <v>0</v>
      </c>
      <c r="G226" s="15">
        <f>IF(C226=0,0,E226/C226)</f>
        <v>0</v>
      </c>
    </row>
    <row r="227" spans="1:7" ht="12.75">
      <c r="A227">
        <v>22709</v>
      </c>
      <c r="B227" t="s">
        <v>18</v>
      </c>
      <c r="C227">
        <v>0</v>
      </c>
      <c r="D227">
        <v>0</v>
      </c>
      <c r="E227">
        <v>0</v>
      </c>
      <c r="G227" s="15">
        <f>IF(C227=0,0,E227/C227)</f>
        <v>0</v>
      </c>
    </row>
    <row r="228" spans="1:7" ht="12.75">
      <c r="A228">
        <v>22706</v>
      </c>
      <c r="B228" t="s">
        <v>59</v>
      </c>
      <c r="C228">
        <v>0</v>
      </c>
      <c r="D228">
        <v>0</v>
      </c>
      <c r="E228">
        <v>0</v>
      </c>
      <c r="G228" s="15">
        <f>IF(C228=0,0,E228/C228)</f>
        <v>0</v>
      </c>
    </row>
    <row r="229" spans="1:7" ht="12.75">
      <c r="A229">
        <v>22609</v>
      </c>
      <c r="B229" t="s">
        <v>17</v>
      </c>
      <c r="C229">
        <v>0</v>
      </c>
      <c r="D229">
        <v>0</v>
      </c>
      <c r="E229">
        <v>0</v>
      </c>
      <c r="G229" s="15">
        <f>IF(C229=0,0,E229/C229)</f>
        <v>0</v>
      </c>
    </row>
    <row r="230" spans="1:7" ht="12.75">
      <c r="A230">
        <v>22609</v>
      </c>
      <c r="B230" t="s">
        <v>17</v>
      </c>
      <c r="C230">
        <v>0</v>
      </c>
      <c r="D230">
        <v>0</v>
      </c>
      <c r="E230">
        <v>0</v>
      </c>
      <c r="G230" s="15">
        <f>IF(C230=0,0,E230/C230)</f>
        <v>0</v>
      </c>
    </row>
    <row r="231" spans="1:7" s="3" customFormat="1" ht="12.75">
      <c r="A231">
        <v>22200</v>
      </c>
      <c r="B231" t="s">
        <v>15</v>
      </c>
      <c r="C231">
        <v>0</v>
      </c>
      <c r="D231">
        <v>0</v>
      </c>
      <c r="E231">
        <v>0</v>
      </c>
      <c r="F231"/>
      <c r="G231" s="15">
        <f>IF(C231=0,0,E231/C231)</f>
        <v>0</v>
      </c>
    </row>
    <row r="232" spans="1:7" ht="12.75">
      <c r="A232">
        <v>22109</v>
      </c>
      <c r="B232" t="s">
        <v>54</v>
      </c>
      <c r="C232">
        <v>0</v>
      </c>
      <c r="D232">
        <v>0</v>
      </c>
      <c r="E232">
        <v>0</v>
      </c>
      <c r="G232" s="15">
        <f>IF(C232=0,0,E232/C232)</f>
        <v>0</v>
      </c>
    </row>
    <row r="233" spans="1:7" ht="12.75">
      <c r="A233">
        <v>20400</v>
      </c>
      <c r="B233" t="s">
        <v>13</v>
      </c>
      <c r="C233">
        <v>0</v>
      </c>
      <c r="D233">
        <v>0</v>
      </c>
      <c r="E233">
        <v>0</v>
      </c>
      <c r="G233" s="15">
        <f>IF(C233=0,0,E233/C233)</f>
        <v>0</v>
      </c>
    </row>
    <row r="234" spans="1:7" ht="12.75">
      <c r="A234">
        <v>20400</v>
      </c>
      <c r="B234" t="s">
        <v>13</v>
      </c>
      <c r="C234">
        <v>0</v>
      </c>
      <c r="D234">
        <v>0</v>
      </c>
      <c r="E234">
        <v>0</v>
      </c>
      <c r="G234" s="15">
        <f>IF(C234=0,0,E234/C234)</f>
        <v>0</v>
      </c>
    </row>
    <row r="235" spans="1:7" ht="12.75">
      <c r="A235">
        <v>20400</v>
      </c>
      <c r="B235" t="s">
        <v>13</v>
      </c>
      <c r="C235">
        <v>0</v>
      </c>
      <c r="D235">
        <v>0</v>
      </c>
      <c r="E235">
        <v>0</v>
      </c>
      <c r="G235" s="15">
        <f>IF(C235=0,0,E235/C235)</f>
        <v>0</v>
      </c>
    </row>
    <row r="236" spans="1:7" ht="12.75">
      <c r="A236">
        <v>15203</v>
      </c>
      <c r="B236" t="s">
        <v>213</v>
      </c>
      <c r="C236">
        <v>0</v>
      </c>
      <c r="D236">
        <v>0</v>
      </c>
      <c r="E236">
        <v>0</v>
      </c>
      <c r="G236" s="15">
        <f>IF(C236=0,0,E236/C236)</f>
        <v>0</v>
      </c>
    </row>
    <row r="237" spans="1:7" ht="12.75">
      <c r="A237">
        <v>15001</v>
      </c>
      <c r="B237" t="s">
        <v>50</v>
      </c>
      <c r="C237">
        <v>0</v>
      </c>
      <c r="D237">
        <v>0</v>
      </c>
      <c r="E237">
        <v>0</v>
      </c>
      <c r="G237" s="15">
        <f>IF(C237=0,0,E237/C237)</f>
        <v>0</v>
      </c>
    </row>
    <row r="238" spans="1:7" ht="12.75">
      <c r="A238">
        <v>13100</v>
      </c>
      <c r="B238" t="s">
        <v>74</v>
      </c>
      <c r="C238">
        <v>0</v>
      </c>
      <c r="D238">
        <v>0</v>
      </c>
      <c r="E238">
        <v>0</v>
      </c>
      <c r="G238" s="15">
        <f>IF(C238=0,0,E238/C238)</f>
        <v>0</v>
      </c>
    </row>
    <row r="239" spans="1:7" ht="12.75">
      <c r="A239">
        <v>13002</v>
      </c>
      <c r="B239" t="s">
        <v>49</v>
      </c>
      <c r="C239">
        <v>0</v>
      </c>
      <c r="D239">
        <v>0</v>
      </c>
      <c r="E239">
        <v>0</v>
      </c>
      <c r="G239" s="15">
        <f>IF(C239=0,0,E239/C239)</f>
        <v>0</v>
      </c>
    </row>
    <row r="240" spans="1:7" ht="12.75">
      <c r="A240">
        <v>21803</v>
      </c>
      <c r="B240" t="s">
        <v>118</v>
      </c>
      <c r="C240">
        <v>0</v>
      </c>
      <c r="D240">
        <v>0</v>
      </c>
      <c r="G240" s="15">
        <f>IF(C240=0,0,E240/C240)</f>
        <v>0</v>
      </c>
    </row>
    <row r="241" spans="1:7" ht="12.75">
      <c r="A241">
        <v>16205</v>
      </c>
      <c r="B241" t="s">
        <v>65</v>
      </c>
      <c r="C241" s="2">
        <v>160000</v>
      </c>
      <c r="D241">
        <v>0</v>
      </c>
      <c r="G241" s="15">
        <f>IF(C241=0,0,E241/C241)</f>
        <v>0</v>
      </c>
    </row>
    <row r="242" spans="1:7" ht="12.75">
      <c r="A242">
        <v>22709</v>
      </c>
      <c r="B242" t="s">
        <v>18</v>
      </c>
      <c r="C242" s="2">
        <v>47320</v>
      </c>
      <c r="D242" s="2">
        <v>47300</v>
      </c>
      <c r="E242">
        <v>-20</v>
      </c>
      <c r="G242" s="15">
        <f>IF(C242=0,0,E242/C242)</f>
        <v>-0.00042265426880811494</v>
      </c>
    </row>
    <row r="243" spans="1:7" ht="12.75">
      <c r="A243">
        <v>12100</v>
      </c>
      <c r="B243" t="s">
        <v>48</v>
      </c>
      <c r="C243" s="2">
        <v>554078.64</v>
      </c>
      <c r="D243" s="2">
        <v>552680</v>
      </c>
      <c r="E243" s="2">
        <v>-1398.64</v>
      </c>
      <c r="G243" s="15">
        <f>IF(C243=0,0,E243/C243)</f>
        <v>-0.0025242626209160493</v>
      </c>
    </row>
    <row r="244" spans="1:7" ht="12.75">
      <c r="A244">
        <v>15001</v>
      </c>
      <c r="B244" t="s">
        <v>50</v>
      </c>
      <c r="C244" s="2">
        <v>14313.28</v>
      </c>
      <c r="D244" s="2">
        <v>14193</v>
      </c>
      <c r="E244">
        <v>-120.28</v>
      </c>
      <c r="G244" s="15">
        <f>IF(C244=0,0,E244/C244)</f>
        <v>-0.008403384828634666</v>
      </c>
    </row>
    <row r="245" spans="1:7" ht="12.75">
      <c r="A245">
        <v>15000</v>
      </c>
      <c r="B245" t="s">
        <v>25</v>
      </c>
      <c r="C245" s="2">
        <v>29863.87</v>
      </c>
      <c r="D245" s="2">
        <v>29204</v>
      </c>
      <c r="E245">
        <v>-659.87</v>
      </c>
      <c r="G245" s="15">
        <f>IF(C245=0,0,E245/C245)</f>
        <v>-0.022095930634576162</v>
      </c>
    </row>
    <row r="246" spans="1:7" ht="12.75">
      <c r="A246">
        <v>15000</v>
      </c>
      <c r="B246" t="s">
        <v>25</v>
      </c>
      <c r="C246" s="2">
        <v>355022.77</v>
      </c>
      <c r="D246" s="2">
        <v>344228</v>
      </c>
      <c r="E246" s="2">
        <v>-10794.77</v>
      </c>
      <c r="G246" s="15">
        <f>IF(C246=0,0,E246/C246)</f>
        <v>-0.030405852559823133</v>
      </c>
    </row>
    <row r="247" spans="1:7" ht="12.75">
      <c r="A247">
        <v>31000</v>
      </c>
      <c r="B247" t="s">
        <v>3</v>
      </c>
      <c r="C247" s="2">
        <v>1032800</v>
      </c>
      <c r="D247" s="2">
        <v>983000</v>
      </c>
      <c r="E247" s="2">
        <v>-49800</v>
      </c>
      <c r="G247" s="15">
        <f>IF(C247=0,0,E247/C247)</f>
        <v>-0.048218435321456234</v>
      </c>
    </row>
    <row r="248" spans="1:7" ht="12.75">
      <c r="A248">
        <v>15000</v>
      </c>
      <c r="B248" t="s">
        <v>25</v>
      </c>
      <c r="C248" s="2">
        <v>95978.84</v>
      </c>
      <c r="D248" s="2">
        <v>91076</v>
      </c>
      <c r="E248" s="2">
        <v>-4902.84</v>
      </c>
      <c r="G248" s="15">
        <f>IF(C248=0,0,E248/C248)</f>
        <v>-0.051082509436454954</v>
      </c>
    </row>
    <row r="249" spans="1:7" s="3" customFormat="1" ht="12.75">
      <c r="A249">
        <v>15001</v>
      </c>
      <c r="B249" t="s">
        <v>50</v>
      </c>
      <c r="C249" s="2">
        <v>14879.72</v>
      </c>
      <c r="D249" s="2">
        <v>14075</v>
      </c>
      <c r="E249">
        <v>-804.72</v>
      </c>
      <c r="F249"/>
      <c r="G249" s="15">
        <f>IF(C249=0,0,E249/C249)</f>
        <v>-0.05408166282698868</v>
      </c>
    </row>
    <row r="250" spans="1:7" ht="12.75">
      <c r="A250">
        <v>15001</v>
      </c>
      <c r="B250" t="s">
        <v>50</v>
      </c>
      <c r="C250" s="2">
        <v>21090.68</v>
      </c>
      <c r="D250" s="2">
        <v>19757</v>
      </c>
      <c r="E250" s="2">
        <v>-1333.68</v>
      </c>
      <c r="G250" s="15">
        <f>IF(C250=0,0,E250/C250)</f>
        <v>-0.06323551445472597</v>
      </c>
    </row>
    <row r="251" spans="1:7" ht="12.75">
      <c r="A251">
        <v>21400</v>
      </c>
      <c r="B251" t="s">
        <v>58</v>
      </c>
      <c r="C251" s="2">
        <v>4700</v>
      </c>
      <c r="D251" s="2">
        <v>4400</v>
      </c>
      <c r="E251">
        <v>-300</v>
      </c>
      <c r="G251" s="15">
        <f>IF(C251=0,0,E251/C251)</f>
        <v>-0.06382978723404255</v>
      </c>
    </row>
    <row r="252" spans="1:7" ht="12.75">
      <c r="A252">
        <v>15000</v>
      </c>
      <c r="B252" t="s">
        <v>25</v>
      </c>
      <c r="C252" s="2">
        <v>40126.74</v>
      </c>
      <c r="D252" s="2">
        <v>37238</v>
      </c>
      <c r="E252" s="2">
        <v>-2888.74</v>
      </c>
      <c r="G252" s="15">
        <f>IF(C252=0,0,E252/C252)</f>
        <v>-0.071990398422598</v>
      </c>
    </row>
    <row r="253" spans="1:7" ht="12.75">
      <c r="A253">
        <v>22709</v>
      </c>
      <c r="B253" t="s">
        <v>18</v>
      </c>
      <c r="C253" s="2">
        <v>180000</v>
      </c>
      <c r="D253" s="2">
        <v>166911</v>
      </c>
      <c r="E253" s="2">
        <v>-13089</v>
      </c>
      <c r="G253" s="15">
        <f>IF(C253=0,0,E253/C253)</f>
        <v>-0.07271666666666667</v>
      </c>
    </row>
    <row r="254" spans="1:7" ht="12.75">
      <c r="A254">
        <v>15001</v>
      </c>
      <c r="B254" t="s">
        <v>50</v>
      </c>
      <c r="C254" s="2">
        <v>10554.54</v>
      </c>
      <c r="D254" s="2">
        <v>9784</v>
      </c>
      <c r="E254">
        <v>-770.54</v>
      </c>
      <c r="G254" s="15">
        <f>IF(C254=0,0,E254/C254)</f>
        <v>-0.07300555021819993</v>
      </c>
    </row>
    <row r="255" spans="1:7" ht="12.75">
      <c r="A255">
        <v>15000</v>
      </c>
      <c r="B255" t="s">
        <v>25</v>
      </c>
      <c r="C255" s="2">
        <v>106062.57</v>
      </c>
      <c r="D255" s="2">
        <v>97939</v>
      </c>
      <c r="E255" s="2">
        <v>-8123.57</v>
      </c>
      <c r="G255" s="15">
        <f>IF(C255=0,0,E255/C255)</f>
        <v>-0.07659224173051812</v>
      </c>
    </row>
    <row r="256" spans="1:7" ht="12.75">
      <c r="A256">
        <v>21300</v>
      </c>
      <c r="B256" t="s">
        <v>52</v>
      </c>
      <c r="C256" s="2">
        <v>42700</v>
      </c>
      <c r="D256" s="2">
        <v>38981</v>
      </c>
      <c r="E256" s="2">
        <v>-3719</v>
      </c>
      <c r="G256" s="15">
        <f>IF(C256=0,0,E256/C256)</f>
        <v>-0.087096018735363</v>
      </c>
    </row>
    <row r="257" spans="1:7" ht="12.75">
      <c r="A257">
        <v>15000</v>
      </c>
      <c r="B257" t="s">
        <v>25</v>
      </c>
      <c r="C257" s="2">
        <v>3455.44</v>
      </c>
      <c r="D257" s="2">
        <v>3123</v>
      </c>
      <c r="E257">
        <v>-332.44</v>
      </c>
      <c r="G257" s="15">
        <f>IF(C257=0,0,E257/C257)</f>
        <v>-0.0962077188433311</v>
      </c>
    </row>
    <row r="258" spans="1:7" ht="12.75">
      <c r="A258">
        <v>15001</v>
      </c>
      <c r="B258" t="s">
        <v>50</v>
      </c>
      <c r="C258" s="2">
        <v>2769.39</v>
      </c>
      <c r="D258" s="2">
        <v>2490</v>
      </c>
      <c r="E258">
        <v>-279.39</v>
      </c>
      <c r="G258" s="15">
        <f>IF(C258=0,0,E258/C258)</f>
        <v>-0.1008850324439678</v>
      </c>
    </row>
    <row r="259" spans="1:7" ht="12.75">
      <c r="A259">
        <v>22709</v>
      </c>
      <c r="B259" t="s">
        <v>18</v>
      </c>
      <c r="C259" s="2">
        <v>336870</v>
      </c>
      <c r="D259" s="2">
        <v>302250</v>
      </c>
      <c r="E259" s="2">
        <v>-34620</v>
      </c>
      <c r="G259" s="15">
        <f>IF(C259=0,0,E259/C259)</f>
        <v>-0.10276961439130822</v>
      </c>
    </row>
    <row r="260" spans="1:7" ht="12.75">
      <c r="A260">
        <v>15000</v>
      </c>
      <c r="B260" t="s">
        <v>25</v>
      </c>
      <c r="C260" s="2">
        <v>50398.66</v>
      </c>
      <c r="D260" s="2">
        <v>45203</v>
      </c>
      <c r="E260" s="2">
        <v>-5195.66</v>
      </c>
      <c r="G260" s="15">
        <f>IF(C260=0,0,E260/C260)</f>
        <v>-0.10309123298119433</v>
      </c>
    </row>
    <row r="261" spans="1:7" s="3" customFormat="1" ht="12.75">
      <c r="A261">
        <v>15001</v>
      </c>
      <c r="B261" t="s">
        <v>50</v>
      </c>
      <c r="C261" s="2">
        <v>1315.8</v>
      </c>
      <c r="D261" s="2">
        <v>1174</v>
      </c>
      <c r="E261">
        <v>-141.8</v>
      </c>
      <c r="F261"/>
      <c r="G261" s="15">
        <f>IF(C261=0,0,E261/C261)</f>
        <v>-0.10776713786289711</v>
      </c>
    </row>
    <row r="262" spans="1:7" ht="12.75">
      <c r="A262">
        <v>15000</v>
      </c>
      <c r="B262" t="s">
        <v>25</v>
      </c>
      <c r="C262" s="2">
        <v>17292.65</v>
      </c>
      <c r="D262" s="2">
        <v>15400</v>
      </c>
      <c r="E262" s="2">
        <v>-1892.65</v>
      </c>
      <c r="G262" s="15">
        <f>IF(C262=0,0,E262/C262)</f>
        <v>-0.10944823378718704</v>
      </c>
    </row>
    <row r="263" spans="1:7" ht="12.75">
      <c r="A263">
        <v>15001</v>
      </c>
      <c r="B263" t="s">
        <v>50</v>
      </c>
      <c r="C263" s="2">
        <v>2330.84</v>
      </c>
      <c r="D263" s="2">
        <v>2075</v>
      </c>
      <c r="E263">
        <v>-255.84</v>
      </c>
      <c r="G263" s="15">
        <f>IF(C263=0,0,E263/C263)</f>
        <v>-0.10976300389559128</v>
      </c>
    </row>
    <row r="264" spans="1:7" ht="12.75">
      <c r="A264">
        <v>22601</v>
      </c>
      <c r="B264" t="s">
        <v>55</v>
      </c>
      <c r="C264" s="2">
        <v>9000</v>
      </c>
      <c r="D264" s="2">
        <v>8000</v>
      </c>
      <c r="E264" s="2">
        <v>-1000</v>
      </c>
      <c r="G264" s="15">
        <f>IF(C264=0,0,E264/C264)</f>
        <v>-0.1111111111111111</v>
      </c>
    </row>
    <row r="265" spans="1:7" s="3" customFormat="1" ht="12.75">
      <c r="A265">
        <v>15001</v>
      </c>
      <c r="B265" t="s">
        <v>50</v>
      </c>
      <c r="C265" s="2">
        <v>15734.46</v>
      </c>
      <c r="D265" s="2">
        <v>13899</v>
      </c>
      <c r="E265" s="2">
        <v>-1835.46</v>
      </c>
      <c r="F265"/>
      <c r="G265" s="15">
        <f>IF(C265=0,0,E265/C265)</f>
        <v>-0.1166522397336801</v>
      </c>
    </row>
    <row r="266" spans="1:7" ht="12.75">
      <c r="A266">
        <v>15000</v>
      </c>
      <c r="B266" t="s">
        <v>25</v>
      </c>
      <c r="C266" s="2">
        <v>3124.2</v>
      </c>
      <c r="D266" s="2">
        <v>2758</v>
      </c>
      <c r="E266">
        <v>-366.2</v>
      </c>
      <c r="G266" s="15">
        <f>IF(C266=0,0,E266/C266)</f>
        <v>-0.11721400678573715</v>
      </c>
    </row>
    <row r="267" spans="1:7" ht="12.75">
      <c r="A267">
        <v>22609</v>
      </c>
      <c r="B267" t="s">
        <v>17</v>
      </c>
      <c r="C267" s="2">
        <v>125000</v>
      </c>
      <c r="D267" s="2">
        <v>109900</v>
      </c>
      <c r="E267" s="2">
        <v>-15100</v>
      </c>
      <c r="G267" s="15">
        <f>IF(C267=0,0,E267/C267)</f>
        <v>-0.1208</v>
      </c>
    </row>
    <row r="268" spans="1:7" ht="12.75">
      <c r="A268">
        <v>15001</v>
      </c>
      <c r="B268" t="s">
        <v>50</v>
      </c>
      <c r="C268" s="2">
        <v>8938.42</v>
      </c>
      <c r="D268" s="2">
        <v>7813</v>
      </c>
      <c r="E268" s="2">
        <v>-1125.42</v>
      </c>
      <c r="G268" s="15">
        <f>IF(C268=0,0,E268/C268)</f>
        <v>-0.12590815826510726</v>
      </c>
    </row>
    <row r="269" spans="1:7" s="3" customFormat="1" ht="12.75">
      <c r="A269">
        <v>15001</v>
      </c>
      <c r="B269" t="s">
        <v>50</v>
      </c>
      <c r="C269" s="2">
        <v>4615.49</v>
      </c>
      <c r="D269" s="2">
        <v>3990</v>
      </c>
      <c r="E269">
        <v>-625.49</v>
      </c>
      <c r="F269"/>
      <c r="G269" s="15">
        <f>IF(C269=0,0,E269/C269)</f>
        <v>-0.13551973896596028</v>
      </c>
    </row>
    <row r="270" spans="1:7" ht="12.75">
      <c r="A270">
        <v>15000</v>
      </c>
      <c r="B270" t="s">
        <v>25</v>
      </c>
      <c r="C270" s="2">
        <v>1479.78</v>
      </c>
      <c r="D270" s="2">
        <v>1275</v>
      </c>
      <c r="E270">
        <v>-204.78</v>
      </c>
      <c r="G270" s="15">
        <f>IF(C270=0,0,E270/C270)</f>
        <v>-0.1383854356728703</v>
      </c>
    </row>
    <row r="271" spans="1:7" ht="12.75">
      <c r="A271">
        <v>22609</v>
      </c>
      <c r="B271" t="s">
        <v>17</v>
      </c>
      <c r="C271" s="2">
        <v>184029.25</v>
      </c>
      <c r="D271" s="2">
        <v>157000</v>
      </c>
      <c r="E271" s="2">
        <v>-27029.25</v>
      </c>
      <c r="G271" s="15">
        <f>IF(C271=0,0,E271/C271)</f>
        <v>-0.14687474953030563</v>
      </c>
    </row>
    <row r="272" spans="1:7" ht="12.75">
      <c r="A272">
        <v>15000</v>
      </c>
      <c r="B272" t="s">
        <v>25</v>
      </c>
      <c r="C272" s="2">
        <v>50969.81</v>
      </c>
      <c r="D272" s="2">
        <v>43436</v>
      </c>
      <c r="E272" s="2">
        <v>-7533.81</v>
      </c>
      <c r="G272" s="15">
        <f>IF(C272=0,0,E272/C272)</f>
        <v>-0.1478092619925403</v>
      </c>
    </row>
    <row r="273" spans="1:7" ht="12.75">
      <c r="A273">
        <v>22609</v>
      </c>
      <c r="B273" t="s">
        <v>17</v>
      </c>
      <c r="C273" s="2">
        <v>60300</v>
      </c>
      <c r="D273" s="2">
        <v>51300</v>
      </c>
      <c r="E273" s="2">
        <v>-9000</v>
      </c>
      <c r="G273" s="15">
        <f>IF(C273=0,0,E273/C273)</f>
        <v>-0.14925373134328357</v>
      </c>
    </row>
    <row r="274" spans="1:7" ht="12.75">
      <c r="A274">
        <v>15001</v>
      </c>
      <c r="B274" t="s">
        <v>50</v>
      </c>
      <c r="C274" s="2">
        <v>1537.5</v>
      </c>
      <c r="D274" s="2">
        <v>1307</v>
      </c>
      <c r="E274">
        <v>-230.5</v>
      </c>
      <c r="G274" s="15">
        <f>IF(C274=0,0,E274/C274)</f>
        <v>-0.14991869918699188</v>
      </c>
    </row>
    <row r="275" spans="1:7" s="3" customFormat="1" ht="12.75">
      <c r="A275">
        <v>22609</v>
      </c>
      <c r="B275" t="s">
        <v>17</v>
      </c>
      <c r="C275" s="2">
        <v>70000</v>
      </c>
      <c r="D275" s="2">
        <v>57000</v>
      </c>
      <c r="E275" s="2">
        <v>-13000</v>
      </c>
      <c r="F275"/>
      <c r="G275" s="15">
        <f>IF(C275=0,0,E275/C275)</f>
        <v>-0.18571428571428572</v>
      </c>
    </row>
    <row r="276" spans="1:7" ht="12.75">
      <c r="A276">
        <v>22706</v>
      </c>
      <c r="B276" t="s">
        <v>82</v>
      </c>
      <c r="C276" s="2">
        <v>100000</v>
      </c>
      <c r="D276" s="2">
        <v>70000</v>
      </c>
      <c r="E276" s="2">
        <v>-30000</v>
      </c>
      <c r="G276" s="15">
        <f>IF(C276=0,0,E276/C276)</f>
        <v>-0.3</v>
      </c>
    </row>
    <row r="277" spans="1:7" ht="12.75">
      <c r="A277">
        <v>46402</v>
      </c>
      <c r="B277" t="s">
        <v>192</v>
      </c>
      <c r="C277" s="2">
        <v>68698.48</v>
      </c>
      <c r="D277" s="2">
        <v>47773</v>
      </c>
      <c r="E277" s="2">
        <v>-20925.48</v>
      </c>
      <c r="G277" s="15">
        <f>IF(C277=0,0,E277/C277)</f>
        <v>-0.30459887904361205</v>
      </c>
    </row>
    <row r="278" spans="1:7" ht="12.75">
      <c r="A278">
        <v>22104</v>
      </c>
      <c r="B278" t="s">
        <v>115</v>
      </c>
      <c r="C278" s="2">
        <v>45000</v>
      </c>
      <c r="D278" s="2">
        <v>30000</v>
      </c>
      <c r="E278" s="2">
        <v>-15000</v>
      </c>
      <c r="G278" s="15">
        <f>IF(C278=0,0,E278/C278)</f>
        <v>-0.3333333333333333</v>
      </c>
    </row>
    <row r="279" spans="1:7" ht="12.75">
      <c r="A279">
        <v>22104</v>
      </c>
      <c r="B279" t="s">
        <v>53</v>
      </c>
      <c r="C279" s="2">
        <v>166500</v>
      </c>
      <c r="D279" s="2">
        <v>105300</v>
      </c>
      <c r="E279" s="2">
        <v>-61200</v>
      </c>
      <c r="G279" s="15">
        <f>IF(C279=0,0,E279/C279)</f>
        <v>-0.3675675675675676</v>
      </c>
    </row>
    <row r="280" spans="1:7" ht="12.75">
      <c r="A280">
        <v>15101</v>
      </c>
      <c r="B280" t="s">
        <v>51</v>
      </c>
      <c r="C280" s="2">
        <v>10000</v>
      </c>
      <c r="D280" s="2">
        <v>6000</v>
      </c>
      <c r="E280" s="2">
        <v>-4000</v>
      </c>
      <c r="G280" s="15">
        <f>IF(C280=0,0,E280/C280)</f>
        <v>-0.4</v>
      </c>
    </row>
    <row r="281" spans="1:7" ht="12.75">
      <c r="A281">
        <v>48101</v>
      </c>
      <c r="B281" t="s">
        <v>108</v>
      </c>
      <c r="C281" s="2">
        <v>35000</v>
      </c>
      <c r="D281" s="2">
        <v>17400</v>
      </c>
      <c r="E281" s="2">
        <v>-17600</v>
      </c>
      <c r="G281" s="15">
        <f>IF(C281=0,0,E281/C281)</f>
        <v>-0.5028571428571429</v>
      </c>
    </row>
    <row r="282" spans="1:7" ht="12.75">
      <c r="A282">
        <v>15202</v>
      </c>
      <c r="B282" t="s">
        <v>69</v>
      </c>
      <c r="C282" s="2">
        <v>16000</v>
      </c>
      <c r="D282">
        <v>0</v>
      </c>
      <c r="E282" s="2">
        <v>-16000</v>
      </c>
      <c r="G282" s="15">
        <f>IF(C282=0,0,E282/C282)</f>
        <v>-1</v>
      </c>
    </row>
    <row r="283" spans="2:7" ht="12.75">
      <c r="B283" s="2"/>
      <c r="E283" s="2"/>
      <c r="G283" s="15"/>
    </row>
    <row r="284" spans="2:7" ht="12.75">
      <c r="B284" s="2"/>
      <c r="G284" s="15"/>
    </row>
    <row r="285" spans="2:7" ht="12.75">
      <c r="B285" s="2"/>
      <c r="C285" s="2"/>
      <c r="G285" s="15"/>
    </row>
    <row r="286" spans="2:7" ht="12.75">
      <c r="B286" s="2"/>
      <c r="C286" s="2"/>
      <c r="D286" s="2"/>
      <c r="G286" s="15"/>
    </row>
    <row r="287" spans="2:7" ht="12.75">
      <c r="B287" s="2"/>
      <c r="G287" s="15"/>
    </row>
    <row r="288" spans="2:7" ht="12.75">
      <c r="B288" s="2"/>
      <c r="C288" s="2"/>
      <c r="G288" s="15"/>
    </row>
    <row r="289" spans="2:7" ht="12.75">
      <c r="B289" s="2"/>
      <c r="G289" s="15"/>
    </row>
    <row r="290" spans="2:7" ht="12.75">
      <c r="B290" s="2"/>
      <c r="G290" s="15"/>
    </row>
    <row r="291" spans="2:7" ht="12.75">
      <c r="B291" s="2"/>
      <c r="C291" s="2"/>
      <c r="G291" s="15"/>
    </row>
    <row r="292" spans="2:7" ht="12.75">
      <c r="B292" s="2"/>
      <c r="C292" s="2"/>
      <c r="G292" s="15"/>
    </row>
    <row r="293" spans="2:7" ht="12.75">
      <c r="B293" s="2"/>
      <c r="G293" s="15"/>
    </row>
    <row r="294" spans="2:7" ht="12.75">
      <c r="B294" s="2"/>
      <c r="G294" s="15"/>
    </row>
    <row r="295" spans="1:7" s="3" customFormat="1" ht="12.75">
      <c r="A295"/>
      <c r="B295" s="2"/>
      <c r="C295"/>
      <c r="D295"/>
      <c r="E295"/>
      <c r="F295"/>
      <c r="G295" s="15"/>
    </row>
    <row r="296" spans="2:7" ht="12.75">
      <c r="B296" s="2"/>
      <c r="C296" s="2"/>
      <c r="G296" s="15"/>
    </row>
    <row r="297" spans="2:7" ht="12.75">
      <c r="B297" s="2"/>
      <c r="G297" s="15"/>
    </row>
    <row r="298" spans="2:7" ht="12.75">
      <c r="B298" s="2"/>
      <c r="G298" s="15"/>
    </row>
    <row r="299" spans="2:7" ht="12.75">
      <c r="B299" s="2"/>
      <c r="G299" s="15"/>
    </row>
    <row r="300" spans="2:7" ht="12.75">
      <c r="B300" s="2"/>
      <c r="G300" s="15"/>
    </row>
    <row r="301" spans="2:7" ht="12.75">
      <c r="B301" s="2"/>
      <c r="G301" s="15"/>
    </row>
    <row r="302" spans="1:7" s="3" customFormat="1" ht="12.75">
      <c r="A302"/>
      <c r="B302" s="2"/>
      <c r="C302"/>
      <c r="D302"/>
      <c r="E302"/>
      <c r="F302"/>
      <c r="G302" s="15"/>
    </row>
    <row r="303" spans="2:7" ht="12.75">
      <c r="B303" s="2"/>
      <c r="G303" s="15"/>
    </row>
    <row r="304" spans="2:7" ht="12.75">
      <c r="B304" s="2"/>
      <c r="G304" s="15"/>
    </row>
    <row r="305" spans="2:7" ht="12.75">
      <c r="B305" s="2"/>
      <c r="C305" s="2"/>
      <c r="G305" s="15"/>
    </row>
    <row r="306" spans="2:7" ht="12.75">
      <c r="B306" s="2"/>
      <c r="G306" s="15"/>
    </row>
    <row r="307" spans="2:7" ht="12.75">
      <c r="B307" s="2"/>
      <c r="C307" s="2"/>
      <c r="G307" s="15"/>
    </row>
    <row r="308" spans="2:7" ht="12.75">
      <c r="B308" s="2"/>
      <c r="G308" s="15"/>
    </row>
    <row r="309" spans="2:7" ht="12.75">
      <c r="B309" s="2"/>
      <c r="C309" s="2"/>
      <c r="G309" s="15"/>
    </row>
    <row r="310" spans="2:7" ht="12.75">
      <c r="B310" s="2"/>
      <c r="G310" s="15"/>
    </row>
    <row r="311" spans="2:7" ht="12.75">
      <c r="B311" s="2"/>
      <c r="C311" s="2"/>
      <c r="G311" s="15"/>
    </row>
    <row r="312" spans="2:7" ht="12.75">
      <c r="B312" s="2"/>
      <c r="C312" s="2"/>
      <c r="G312" s="15"/>
    </row>
    <row r="313" spans="1:7" s="3" customFormat="1" ht="12.75">
      <c r="A313"/>
      <c r="B313" s="2"/>
      <c r="C313" s="2"/>
      <c r="D313"/>
      <c r="E313"/>
      <c r="F313"/>
      <c r="G313" s="15"/>
    </row>
    <row r="314" spans="2:7" ht="12.75">
      <c r="B314" s="2"/>
      <c r="C314" s="2"/>
      <c r="G314" s="15"/>
    </row>
    <row r="315" spans="2:7" ht="12.75">
      <c r="B315" s="2"/>
      <c r="G315" s="15"/>
    </row>
    <row r="316" spans="2:7" ht="12.75">
      <c r="B316" s="2"/>
      <c r="G316" s="15"/>
    </row>
    <row r="317" spans="2:7" ht="12.75">
      <c r="B317" s="2"/>
      <c r="C317" s="2"/>
      <c r="G317" s="15"/>
    </row>
    <row r="318" spans="2:7" ht="12.75">
      <c r="B318" s="2"/>
      <c r="G318" s="15"/>
    </row>
    <row r="319" spans="2:7" ht="12.75">
      <c r="B319" s="2"/>
      <c r="C319" s="2"/>
      <c r="G319" s="15"/>
    </row>
    <row r="320" spans="2:5" ht="12.75">
      <c r="B320" s="2"/>
      <c r="C320" s="2">
        <f>SUM(C5:C319)/2</f>
        <v>20700000.020000003</v>
      </c>
      <c r="D320" s="2">
        <f>SUM(D5:D319)/2</f>
        <v>22528100</v>
      </c>
      <c r="E320" s="2">
        <f>SUM(E5:E319)/2</f>
        <v>1908099.9800000004</v>
      </c>
    </row>
    <row r="321" spans="1:7" s="3" customFormat="1" ht="12.75">
      <c r="A321" t="s">
        <v>196</v>
      </c>
      <c r="B321" s="2">
        <v>3816199.96</v>
      </c>
      <c r="C321"/>
      <c r="D321"/>
      <c r="E321"/>
      <c r="F321"/>
      <c r="G321"/>
    </row>
    <row r="322" spans="1:3" ht="12.75">
      <c r="A322" s="2">
        <v>6050000</v>
      </c>
      <c r="B322" s="2">
        <v>6636000</v>
      </c>
      <c r="C322" s="2">
        <v>586000</v>
      </c>
    </row>
    <row r="323" spans="1:2" ht="12.75">
      <c r="A323" t="s">
        <v>197</v>
      </c>
      <c r="B323" s="2">
        <v>4402199.96</v>
      </c>
    </row>
    <row r="324" ht="12.75">
      <c r="A324" t="s">
        <v>198</v>
      </c>
    </row>
    <row r="325" ht="12.75">
      <c r="A325" t="s">
        <v>199</v>
      </c>
    </row>
    <row r="326" ht="12.75">
      <c r="A326">
        <v>7</v>
      </c>
    </row>
    <row r="336" spans="1:7" s="3" customFormat="1" ht="12.75">
      <c r="A336"/>
      <c r="B336"/>
      <c r="C336"/>
      <c r="D336"/>
      <c r="E336"/>
      <c r="F336"/>
      <c r="G336"/>
    </row>
    <row r="342" spans="1:7" s="3" customFormat="1" ht="12.75">
      <c r="A342"/>
      <c r="B342"/>
      <c r="C342"/>
      <c r="D342"/>
      <c r="E342"/>
      <c r="F342"/>
      <c r="G342"/>
    </row>
    <row r="349" spans="1:7" s="3" customFormat="1" ht="12.75">
      <c r="A349"/>
      <c r="B349"/>
      <c r="C349"/>
      <c r="D349"/>
      <c r="E349"/>
      <c r="F349"/>
      <c r="G349"/>
    </row>
    <row r="353" spans="1:7" s="3" customFormat="1" ht="12.75">
      <c r="A353"/>
      <c r="B353"/>
      <c r="C353"/>
      <c r="D353"/>
      <c r="E353"/>
      <c r="F353"/>
      <c r="G353"/>
    </row>
    <row r="358" spans="1:7" s="3" customFormat="1" ht="12.75">
      <c r="A358"/>
      <c r="B358"/>
      <c r="C358"/>
      <c r="D358"/>
      <c r="E358"/>
      <c r="F358"/>
      <c r="G358"/>
    </row>
    <row r="365" spans="1:7" s="3" customFormat="1" ht="12.75">
      <c r="A365"/>
      <c r="B365"/>
      <c r="C365"/>
      <c r="D365"/>
      <c r="E365"/>
      <c r="F365"/>
      <c r="G365"/>
    </row>
    <row r="373" spans="1:7" s="3" customFormat="1" ht="12.75">
      <c r="A373"/>
      <c r="B373"/>
      <c r="C373"/>
      <c r="D373"/>
      <c r="E373"/>
      <c r="F373"/>
      <c r="G373"/>
    </row>
    <row r="377" spans="1:7" s="3" customFormat="1" ht="12.75">
      <c r="A377"/>
      <c r="B377"/>
      <c r="C377"/>
      <c r="D377"/>
      <c r="E377"/>
      <c r="F377"/>
      <c r="G377"/>
    </row>
    <row r="394" spans="1:7" s="3" customFormat="1" ht="12.75">
      <c r="A394"/>
      <c r="B394"/>
      <c r="C394"/>
      <c r="D394"/>
      <c r="E394"/>
      <c r="F394"/>
      <c r="G394"/>
    </row>
    <row r="398" spans="1:7" s="3" customFormat="1" ht="12.75">
      <c r="A398"/>
      <c r="B398"/>
      <c r="C398"/>
      <c r="D398"/>
      <c r="E398"/>
      <c r="F398"/>
      <c r="G398"/>
    </row>
    <row r="404" spans="1:7" s="3" customFormat="1" ht="12.75">
      <c r="A404"/>
      <c r="B404"/>
      <c r="C404"/>
      <c r="D404"/>
      <c r="E404"/>
      <c r="F404"/>
      <c r="G40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M33">
      <selection activeCell="A1" sqref="A1:I45"/>
    </sheetView>
  </sheetViews>
  <sheetFormatPr defaultColWidth="11.421875" defaultRowHeight="12.75"/>
  <cols>
    <col min="1" max="1" width="9.140625" style="0" customWidth="1"/>
    <col min="2" max="2" width="24.8515625" style="0" customWidth="1"/>
    <col min="3" max="3" width="12.7109375" style="0" bestFit="1" customWidth="1"/>
    <col min="4" max="4" width="12.8515625" style="0" customWidth="1"/>
    <col min="5" max="5" width="12.7109375" style="0" customWidth="1"/>
    <col min="6" max="6" width="1.57421875" style="0" customWidth="1"/>
    <col min="7" max="7" width="7.28125" style="9" customWidth="1"/>
    <col min="8" max="8" width="7.00390625" style="9" customWidth="1"/>
    <col min="9" max="9" width="8.28125" style="3" customWidth="1"/>
  </cols>
  <sheetData>
    <row r="1" spans="1:9" ht="12.75">
      <c r="A1" s="1">
        <v>38785</v>
      </c>
      <c r="I1" s="3" t="s">
        <v>211</v>
      </c>
    </row>
    <row r="2" spans="1:9" ht="12.75">
      <c r="A2" s="8"/>
      <c r="B2" s="8"/>
      <c r="C2" s="8" t="s">
        <v>202</v>
      </c>
      <c r="D2" s="8" t="s">
        <v>204</v>
      </c>
      <c r="E2" s="8" t="s">
        <v>203</v>
      </c>
      <c r="G2" s="9" t="s">
        <v>208</v>
      </c>
      <c r="H2" s="9" t="s">
        <v>212</v>
      </c>
      <c r="I2" s="3" t="s">
        <v>210</v>
      </c>
    </row>
    <row r="3" spans="1:5" ht="12.75">
      <c r="A3" s="8" t="s">
        <v>206</v>
      </c>
      <c r="B3" s="8" t="s">
        <v>205</v>
      </c>
      <c r="C3" s="8"/>
      <c r="D3" s="8"/>
      <c r="E3" s="8"/>
    </row>
    <row r="4" spans="1:9" ht="12.75">
      <c r="A4" s="11">
        <v>3220</v>
      </c>
      <c r="B4" s="11" t="s">
        <v>73</v>
      </c>
      <c r="C4" s="10">
        <v>105838.5</v>
      </c>
      <c r="D4" s="10">
        <v>194305</v>
      </c>
      <c r="E4" s="10">
        <v>88466.5</v>
      </c>
      <c r="G4" s="18">
        <f aca="true" t="shared" si="0" ref="G4:G44">D4/$D$45</f>
        <v>0.004312503051744266</v>
      </c>
      <c r="H4" s="18">
        <f aca="true" t="shared" si="1" ref="H4:H44">E4/$E$45</f>
        <v>0.023181830335745827</v>
      </c>
      <c r="I4" s="16">
        <f aca="true" t="shared" si="2" ref="I4:I44">E4/C4</f>
        <v>0.8358631310912381</v>
      </c>
    </row>
    <row r="5" spans="1:9" s="3" customFormat="1" ht="12.75">
      <c r="A5" s="11">
        <v>5210</v>
      </c>
      <c r="B5" s="11" t="s">
        <v>172</v>
      </c>
      <c r="C5" s="10">
        <v>50000</v>
      </c>
      <c r="D5" s="10">
        <v>90000</v>
      </c>
      <c r="E5" s="10">
        <v>40000</v>
      </c>
      <c r="G5" s="18">
        <f t="shared" si="0"/>
        <v>0.001997505337778153</v>
      </c>
      <c r="H5" s="18">
        <f t="shared" si="1"/>
        <v>0.01048163105163913</v>
      </c>
      <c r="I5" s="16">
        <f t="shared" si="2"/>
        <v>0.8</v>
      </c>
    </row>
    <row r="6" spans="1:9" s="3" customFormat="1" ht="12.75">
      <c r="A6" s="11">
        <v>5130</v>
      </c>
      <c r="B6" s="11" t="s">
        <v>170</v>
      </c>
      <c r="C6" s="10">
        <v>600000</v>
      </c>
      <c r="D6" s="10">
        <v>1037272</v>
      </c>
      <c r="E6" s="10">
        <v>437272</v>
      </c>
      <c r="F6"/>
      <c r="G6" s="18">
        <f t="shared" si="0"/>
        <v>0.023021737296975778</v>
      </c>
      <c r="H6" s="18">
        <f t="shared" si="1"/>
        <v>0.11458309433030864</v>
      </c>
      <c r="I6" s="16">
        <f t="shared" si="2"/>
        <v>0.7287866666666667</v>
      </c>
    </row>
    <row r="7" spans="1:9" ht="12.75">
      <c r="A7" s="11">
        <v>4530</v>
      </c>
      <c r="B7" s="11" t="s">
        <v>157</v>
      </c>
      <c r="C7" s="10">
        <v>121623.93</v>
      </c>
      <c r="D7" s="10">
        <v>167774</v>
      </c>
      <c r="E7" s="10">
        <v>46150.07</v>
      </c>
      <c r="F7" s="3"/>
      <c r="G7" s="18">
        <f t="shared" si="0"/>
        <v>0.0037236606726710197</v>
      </c>
      <c r="H7" s="18">
        <f t="shared" si="1"/>
        <v>0.012093200168682986</v>
      </c>
      <c r="I7" s="16">
        <f t="shared" si="2"/>
        <v>0.3794489291704355</v>
      </c>
    </row>
    <row r="8" spans="1:9" s="3" customFormat="1" ht="12.75">
      <c r="A8" s="11">
        <v>110</v>
      </c>
      <c r="B8" s="11" t="s">
        <v>2</v>
      </c>
      <c r="C8" s="10">
        <v>3311341.09</v>
      </c>
      <c r="D8" s="10">
        <v>4507950</v>
      </c>
      <c r="E8" s="10">
        <v>1196608.91</v>
      </c>
      <c r="F8"/>
      <c r="G8" s="18">
        <f t="shared" si="0"/>
        <v>0.1000517131937447</v>
      </c>
      <c r="H8" s="18">
        <f t="shared" si="1"/>
        <v>0.3135603276931013</v>
      </c>
      <c r="I8" s="16">
        <f t="shared" si="2"/>
        <v>0.361366853331319</v>
      </c>
    </row>
    <row r="9" spans="1:9" ht="12.75">
      <c r="A9" s="11">
        <v>4630</v>
      </c>
      <c r="B9" s="11" t="s">
        <v>159</v>
      </c>
      <c r="C9" s="10">
        <v>129711</v>
      </c>
      <c r="D9" s="10">
        <v>163602</v>
      </c>
      <c r="E9" s="10">
        <v>33891</v>
      </c>
      <c r="G9" s="18">
        <f t="shared" si="0"/>
        <v>0.003631065203013126</v>
      </c>
      <c r="H9" s="18">
        <f t="shared" si="1"/>
        <v>0.008880823949277543</v>
      </c>
      <c r="I9" s="16">
        <f t="shared" si="2"/>
        <v>0.2612808474223466</v>
      </c>
    </row>
    <row r="10" spans="1:9" ht="12.75">
      <c r="A10" s="11">
        <v>1231</v>
      </c>
      <c r="B10" s="11" t="s">
        <v>44</v>
      </c>
      <c r="C10" s="10">
        <v>256500</v>
      </c>
      <c r="D10" s="10">
        <v>319000</v>
      </c>
      <c r="E10" s="10">
        <v>62500</v>
      </c>
      <c r="F10" s="3"/>
      <c r="G10" s="18">
        <f t="shared" si="0"/>
        <v>0.007080046697235896</v>
      </c>
      <c r="H10" s="18">
        <f t="shared" si="1"/>
        <v>0.016377548518186142</v>
      </c>
      <c r="I10" s="16">
        <f t="shared" si="2"/>
        <v>0.24366471734892786</v>
      </c>
    </row>
    <row r="11" spans="1:9" s="3" customFormat="1" ht="12.75">
      <c r="A11" s="11">
        <v>5112</v>
      </c>
      <c r="B11" s="11" t="s">
        <v>168</v>
      </c>
      <c r="C11" s="10">
        <v>612200</v>
      </c>
      <c r="D11" s="10">
        <v>752200</v>
      </c>
      <c r="E11" s="10">
        <v>140000</v>
      </c>
      <c r="F11"/>
      <c r="G11" s="18">
        <f t="shared" si="0"/>
        <v>0.016694705723074736</v>
      </c>
      <c r="H11" s="18">
        <f t="shared" si="1"/>
        <v>0.03668570868073696</v>
      </c>
      <c r="I11" s="16">
        <f t="shared" si="2"/>
        <v>0.22868343678536426</v>
      </c>
    </row>
    <row r="12" spans="1:9" ht="12.75">
      <c r="A12" s="11">
        <v>6222</v>
      </c>
      <c r="B12" s="11" t="s">
        <v>182</v>
      </c>
      <c r="C12" s="10">
        <v>21730</v>
      </c>
      <c r="D12" s="10">
        <v>25720</v>
      </c>
      <c r="E12" s="10">
        <v>3990</v>
      </c>
      <c r="F12" s="3"/>
      <c r="G12" s="18">
        <f t="shared" si="0"/>
        <v>0.0005708426365294898</v>
      </c>
      <c r="H12" s="18">
        <f t="shared" si="1"/>
        <v>0.0010455426974010033</v>
      </c>
      <c r="I12" s="16">
        <f t="shared" si="2"/>
        <v>0.18361711919005982</v>
      </c>
    </row>
    <row r="13" spans="1:9" ht="12.75">
      <c r="A13" s="11">
        <v>3141</v>
      </c>
      <c r="B13" s="11" t="s">
        <v>67</v>
      </c>
      <c r="C13" s="10">
        <v>76000</v>
      </c>
      <c r="D13" s="10">
        <v>89933</v>
      </c>
      <c r="E13" s="10">
        <v>13933</v>
      </c>
      <c r="G13" s="18">
        <f t="shared" si="0"/>
        <v>0.0019960183060266957</v>
      </c>
      <c r="H13" s="18">
        <f t="shared" si="1"/>
        <v>0.0036510141360622</v>
      </c>
      <c r="I13" s="16">
        <f t="shared" si="2"/>
        <v>0.18332894736842106</v>
      </c>
    </row>
    <row r="14" spans="1:9" s="3" customFormat="1" ht="12.75">
      <c r="A14" s="11">
        <v>6230</v>
      </c>
      <c r="B14" s="11" t="s">
        <v>184</v>
      </c>
      <c r="C14" s="10">
        <v>626861.24</v>
      </c>
      <c r="D14" s="10">
        <v>737902</v>
      </c>
      <c r="E14" s="10">
        <v>111040.76</v>
      </c>
      <c r="F14"/>
      <c r="G14" s="18">
        <f t="shared" si="0"/>
        <v>0.01637736870841305</v>
      </c>
      <c r="H14" s="18">
        <f t="shared" si="1"/>
        <v>0.029097206950340203</v>
      </c>
      <c r="I14" s="16">
        <f t="shared" si="2"/>
        <v>0.17713770275539767</v>
      </c>
    </row>
    <row r="15" spans="1:9" ht="12.75">
      <c r="A15" s="11">
        <v>7510</v>
      </c>
      <c r="B15" s="11" t="s">
        <v>189</v>
      </c>
      <c r="C15" s="10">
        <v>30000</v>
      </c>
      <c r="D15" s="10">
        <v>34350</v>
      </c>
      <c r="E15" s="10">
        <v>4350</v>
      </c>
      <c r="G15" s="18">
        <f t="shared" si="0"/>
        <v>0.0007623812039186616</v>
      </c>
      <c r="H15" s="18">
        <f t="shared" si="1"/>
        <v>0.0011398773768657555</v>
      </c>
      <c r="I15" s="16">
        <f t="shared" si="2"/>
        <v>0.145</v>
      </c>
    </row>
    <row r="16" spans="1:9" ht="12.75">
      <c r="A16" s="11">
        <v>4221</v>
      </c>
      <c r="B16" s="11" t="s">
        <v>110</v>
      </c>
      <c r="C16" s="10">
        <v>64300</v>
      </c>
      <c r="D16" s="10">
        <v>72000</v>
      </c>
      <c r="E16" s="10">
        <v>7700</v>
      </c>
      <c r="F16" s="3"/>
      <c r="G16" s="18">
        <f t="shared" si="0"/>
        <v>0.0015980042702225222</v>
      </c>
      <c r="H16" s="18">
        <f t="shared" si="1"/>
        <v>0.0020177139774405326</v>
      </c>
      <c r="I16" s="16">
        <f t="shared" si="2"/>
        <v>0.11975116640746501</v>
      </c>
    </row>
    <row r="17" spans="1:9" s="3" customFormat="1" ht="12.75">
      <c r="A17" s="11">
        <v>1210</v>
      </c>
      <c r="B17" s="11" t="s">
        <v>22</v>
      </c>
      <c r="C17" s="10">
        <v>1775205.01</v>
      </c>
      <c r="D17" s="10">
        <v>1985749</v>
      </c>
      <c r="E17" s="10">
        <v>210543.99</v>
      </c>
      <c r="G17" s="18">
        <f t="shared" si="0"/>
        <v>0.04407271363319588</v>
      </c>
      <c r="H17" s="18">
        <f t="shared" si="1"/>
        <v>0.055171110582999956</v>
      </c>
      <c r="I17" s="16">
        <f t="shared" si="2"/>
        <v>0.1186026339571901</v>
      </c>
    </row>
    <row r="18" spans="1:9" ht="12.75">
      <c r="A18" s="11">
        <v>3230</v>
      </c>
      <c r="B18" s="11" t="s">
        <v>79</v>
      </c>
      <c r="C18" s="10">
        <v>2486289.78</v>
      </c>
      <c r="D18" s="10">
        <v>2770721</v>
      </c>
      <c r="E18" s="10">
        <v>284431.22</v>
      </c>
      <c r="F18" s="3"/>
      <c r="G18" s="18">
        <f t="shared" si="0"/>
        <v>0.0614947776332669</v>
      </c>
      <c r="H18" s="18">
        <f t="shared" si="1"/>
        <v>0.07453257769019</v>
      </c>
      <c r="I18" s="16">
        <f t="shared" si="2"/>
        <v>0.1143998669374734</v>
      </c>
    </row>
    <row r="19" spans="1:9" ht="12.75">
      <c r="A19" s="11">
        <v>5330</v>
      </c>
      <c r="B19" s="11" t="s">
        <v>175</v>
      </c>
      <c r="C19" s="10">
        <v>513657.95</v>
      </c>
      <c r="D19" s="10">
        <v>566700</v>
      </c>
      <c r="E19" s="10">
        <v>53042.05</v>
      </c>
      <c r="G19" s="18">
        <f t="shared" si="0"/>
        <v>0.012577625276876434</v>
      </c>
      <c r="H19" s="18">
        <f t="shared" si="1"/>
        <v>0.013899179958064884</v>
      </c>
      <c r="I19" s="16">
        <f t="shared" si="2"/>
        <v>0.10326336816163363</v>
      </c>
    </row>
    <row r="20" spans="1:9" s="3" customFormat="1" ht="12.75">
      <c r="A20" s="11">
        <v>4420</v>
      </c>
      <c r="B20" s="11" t="s">
        <v>121</v>
      </c>
      <c r="C20" s="10">
        <v>5222266.45</v>
      </c>
      <c r="D20" s="10">
        <v>5687981</v>
      </c>
      <c r="E20" s="10">
        <v>465714.55</v>
      </c>
      <c r="G20" s="18">
        <f t="shared" si="0"/>
        <v>0.12624191565200793</v>
      </c>
      <c r="H20" s="18">
        <f t="shared" si="1"/>
        <v>0.1220362022120036</v>
      </c>
      <c r="I20" s="16">
        <f t="shared" si="2"/>
        <v>0.08917862664782261</v>
      </c>
    </row>
    <row r="21" spans="1:9" ht="12.75">
      <c r="A21" s="11">
        <v>4220</v>
      </c>
      <c r="B21" s="11" t="s">
        <v>103</v>
      </c>
      <c r="C21" s="10">
        <v>1318758.73</v>
      </c>
      <c r="D21" s="10">
        <v>1404200</v>
      </c>
      <c r="E21" s="10">
        <v>85441.27</v>
      </c>
      <c r="G21" s="18">
        <f t="shared" si="0"/>
        <v>0.031165522170089797</v>
      </c>
      <c r="H21" s="18">
        <f t="shared" si="1"/>
        <v>0.022389096718087073</v>
      </c>
      <c r="I21" s="16">
        <f t="shared" si="2"/>
        <v>0.06478915972749617</v>
      </c>
    </row>
    <row r="22" spans="1:9" ht="12.75">
      <c r="A22" s="11">
        <v>4512</v>
      </c>
      <c r="B22" s="11" t="s">
        <v>140</v>
      </c>
      <c r="C22" s="10">
        <v>3006</v>
      </c>
      <c r="D22" s="10">
        <v>3200</v>
      </c>
      <c r="E22" s="10">
        <v>194</v>
      </c>
      <c r="G22" s="18">
        <f t="shared" si="0"/>
        <v>7.102241200988987E-05</v>
      </c>
      <c r="H22" s="18">
        <f t="shared" si="1"/>
        <v>5.083591060044978E-05</v>
      </c>
      <c r="I22" s="16">
        <f t="shared" si="2"/>
        <v>0.06453759148369927</v>
      </c>
    </row>
    <row r="23" spans="1:9" s="3" customFormat="1" ht="12.75">
      <c r="A23" s="11">
        <v>4510</v>
      </c>
      <c r="B23" s="11" t="s">
        <v>130</v>
      </c>
      <c r="C23" s="10">
        <v>842533.8</v>
      </c>
      <c r="D23" s="10">
        <v>891158</v>
      </c>
      <c r="E23" s="10">
        <v>48624.2</v>
      </c>
      <c r="F23"/>
      <c r="G23" s="18">
        <f t="shared" si="0"/>
        <v>0.0197788095755967</v>
      </c>
      <c r="H23" s="18">
        <f t="shared" si="1"/>
        <v>0.012741523114527784</v>
      </c>
      <c r="I23" s="16">
        <f t="shared" si="2"/>
        <v>0.057711868651441636</v>
      </c>
    </row>
    <row r="24" spans="1:9" ht="12.75">
      <c r="A24" s="11">
        <v>6110</v>
      </c>
      <c r="B24" s="11" t="s">
        <v>179</v>
      </c>
      <c r="C24" s="10">
        <v>1721537.61</v>
      </c>
      <c r="D24" s="10">
        <v>1813495</v>
      </c>
      <c r="E24" s="10">
        <v>91957.39</v>
      </c>
      <c r="G24" s="18">
        <f t="shared" si="0"/>
        <v>0.04024962158371101</v>
      </c>
      <c r="H24" s="18">
        <f t="shared" si="1"/>
        <v>0.02409658586129224</v>
      </c>
      <c r="I24" s="16">
        <f t="shared" si="2"/>
        <v>0.053415847243674215</v>
      </c>
    </row>
    <row r="25" spans="1:9" ht="12.75">
      <c r="A25" s="11">
        <v>1110</v>
      </c>
      <c r="B25" s="11" t="s">
        <v>10</v>
      </c>
      <c r="C25" s="10">
        <v>952291.8</v>
      </c>
      <c r="D25" s="10">
        <v>1000926</v>
      </c>
      <c r="E25" s="10">
        <v>48634.2</v>
      </c>
      <c r="F25" s="3"/>
      <c r="G25" s="18">
        <f t="shared" si="0"/>
        <v>0.022215055863565945</v>
      </c>
      <c r="H25" s="18">
        <f t="shared" si="1"/>
        <v>0.012744143522290693</v>
      </c>
      <c r="I25" s="16">
        <f t="shared" si="2"/>
        <v>0.05107069072735898</v>
      </c>
    </row>
    <row r="26" spans="1:9" s="3" customFormat="1" ht="12.75">
      <c r="A26" s="11">
        <v>4520</v>
      </c>
      <c r="B26" s="11" t="s">
        <v>147</v>
      </c>
      <c r="C26" s="10">
        <v>2356181.89</v>
      </c>
      <c r="D26" s="10">
        <v>2462680</v>
      </c>
      <c r="E26" s="10">
        <v>106498.11</v>
      </c>
      <c r="F26"/>
      <c r="G26" s="18">
        <f t="shared" si="0"/>
        <v>0.05465796050266112</v>
      </c>
      <c r="H26" s="18">
        <f t="shared" si="1"/>
        <v>0.027906847417921994</v>
      </c>
      <c r="I26" s="16">
        <f t="shared" si="2"/>
        <v>0.04519944340969364</v>
      </c>
    </row>
    <row r="27" spans="1:9" ht="12.75">
      <c r="A27" s="11">
        <v>4511</v>
      </c>
      <c r="B27" s="11" t="s">
        <v>137</v>
      </c>
      <c r="C27" s="10">
        <v>344906.37</v>
      </c>
      <c r="D27" s="10">
        <v>359421</v>
      </c>
      <c r="E27" s="10">
        <v>14514.63</v>
      </c>
      <c r="F27" s="3"/>
      <c r="G27" s="18">
        <f t="shared" si="0"/>
        <v>0.007977170733439572</v>
      </c>
      <c r="H27" s="18">
        <f t="shared" si="1"/>
        <v>0.0038034249127763212</v>
      </c>
      <c r="I27" s="16">
        <f t="shared" si="2"/>
        <v>0.04208281221364511</v>
      </c>
    </row>
    <row r="28" spans="1:9" ht="12.75">
      <c r="A28" s="11">
        <v>4514</v>
      </c>
      <c r="B28" s="11" t="s">
        <v>144</v>
      </c>
      <c r="C28" s="10">
        <v>482000</v>
      </c>
      <c r="D28" s="10">
        <v>498924</v>
      </c>
      <c r="E28" s="10">
        <v>16924</v>
      </c>
      <c r="F28" s="3"/>
      <c r="G28" s="18">
        <f t="shared" si="0"/>
        <v>0.011073370590506967</v>
      </c>
      <c r="H28" s="18">
        <f t="shared" si="1"/>
        <v>0.004434778097948516</v>
      </c>
      <c r="I28" s="16">
        <f t="shared" si="2"/>
        <v>0.03511203319502074</v>
      </c>
    </row>
    <row r="29" spans="1:9" s="3" customFormat="1" ht="12.75">
      <c r="A29" s="11">
        <v>4410</v>
      </c>
      <c r="B29" s="11" t="s">
        <v>117</v>
      </c>
      <c r="C29" s="10">
        <v>587016.59</v>
      </c>
      <c r="D29" s="10">
        <v>603020</v>
      </c>
      <c r="E29" s="10">
        <v>16003.41</v>
      </c>
      <c r="F29"/>
      <c r="G29" s="18">
        <f t="shared" si="0"/>
        <v>0.013383729653188684</v>
      </c>
      <c r="H29" s="18">
        <f t="shared" si="1"/>
        <v>0.004193545979702804</v>
      </c>
      <c r="I29" s="16">
        <f t="shared" si="2"/>
        <v>0.027262278907654043</v>
      </c>
    </row>
    <row r="30" spans="1:9" ht="12.75">
      <c r="A30" s="11">
        <v>4521</v>
      </c>
      <c r="B30" s="11" t="s">
        <v>152</v>
      </c>
      <c r="C30" s="10">
        <v>904900</v>
      </c>
      <c r="D30" s="10">
        <v>927130</v>
      </c>
      <c r="E30" s="10">
        <v>22230</v>
      </c>
      <c r="G30" s="18">
        <f t="shared" si="0"/>
        <v>0.020577190264602873</v>
      </c>
      <c r="H30" s="18">
        <f t="shared" si="1"/>
        <v>0.005825166456948447</v>
      </c>
      <c r="I30" s="16">
        <f t="shared" si="2"/>
        <v>0.02456625041441043</v>
      </c>
    </row>
    <row r="31" spans="1:9" ht="12.75">
      <c r="A31" s="11">
        <v>1230</v>
      </c>
      <c r="B31" s="11" t="s">
        <v>34</v>
      </c>
      <c r="C31" s="10">
        <v>3855235.77</v>
      </c>
      <c r="D31" s="10">
        <v>3946964</v>
      </c>
      <c r="E31" s="10">
        <v>91728.23</v>
      </c>
      <c r="G31" s="18">
        <f t="shared" si="0"/>
        <v>0.08760090731131343</v>
      </c>
      <c r="H31" s="18">
        <f t="shared" si="1"/>
        <v>0.0240365365969974</v>
      </c>
      <c r="I31" s="16">
        <f t="shared" si="2"/>
        <v>0.023793157013585187</v>
      </c>
    </row>
    <row r="32" spans="1:9" s="3" customFormat="1" ht="12.75">
      <c r="A32" s="11">
        <v>2220</v>
      </c>
      <c r="B32" s="11" t="s">
        <v>47</v>
      </c>
      <c r="C32" s="10">
        <v>3620755.03</v>
      </c>
      <c r="D32" s="10">
        <v>3701077</v>
      </c>
      <c r="E32" s="10">
        <v>80321.97</v>
      </c>
      <c r="F32"/>
      <c r="G32" s="18">
        <f t="shared" si="0"/>
        <v>0.08214356736697724</v>
      </c>
      <c r="H32" s="18">
        <f t="shared" si="1"/>
        <v>0.021047631372020665</v>
      </c>
      <c r="I32" s="16">
        <f t="shared" si="2"/>
        <v>0.02218376259495247</v>
      </c>
    </row>
    <row r="33" spans="1:9" ht="12.75">
      <c r="A33" s="11">
        <v>5111</v>
      </c>
      <c r="B33" s="11" t="s">
        <v>166</v>
      </c>
      <c r="C33" s="10">
        <v>754000</v>
      </c>
      <c r="D33" s="10">
        <v>770000</v>
      </c>
      <c r="E33" s="10">
        <v>16000</v>
      </c>
      <c r="F33" s="3"/>
      <c r="G33" s="18">
        <f t="shared" si="0"/>
        <v>0.01708976788987975</v>
      </c>
      <c r="H33" s="18">
        <f t="shared" si="1"/>
        <v>0.004192652420655652</v>
      </c>
      <c r="I33" s="16">
        <f t="shared" si="2"/>
        <v>0.021220159151193633</v>
      </c>
    </row>
    <row r="34" spans="1:9" ht="12.75">
      <c r="A34" s="11">
        <v>4430</v>
      </c>
      <c r="B34" s="11" t="s">
        <v>127</v>
      </c>
      <c r="C34" s="10">
        <v>121525.8</v>
      </c>
      <c r="D34" s="10">
        <v>123241</v>
      </c>
      <c r="E34" s="10">
        <v>1715.2</v>
      </c>
      <c r="G34" s="18">
        <f t="shared" si="0"/>
        <v>0.002735272837034637</v>
      </c>
      <c r="H34" s="18">
        <f t="shared" si="1"/>
        <v>0.0004494523394942859</v>
      </c>
      <c r="I34" s="16">
        <f t="shared" si="2"/>
        <v>0.014113875407526632</v>
      </c>
    </row>
    <row r="35" spans="1:9" s="3" customFormat="1" ht="12.75">
      <c r="A35" s="11">
        <v>5110</v>
      </c>
      <c r="B35" s="11" t="s">
        <v>163</v>
      </c>
      <c r="C35" s="10">
        <v>1466778.7</v>
      </c>
      <c r="D35" s="10">
        <v>1485103</v>
      </c>
      <c r="E35" s="10">
        <v>18324.3</v>
      </c>
      <c r="F35"/>
      <c r="G35" s="18">
        <f t="shared" si="0"/>
        <v>0.032961124107226084</v>
      </c>
      <c r="H35" s="18">
        <f t="shared" si="1"/>
        <v>0.004801713796988773</v>
      </c>
      <c r="I35" s="16">
        <f t="shared" si="2"/>
        <v>0.012492886622910463</v>
      </c>
    </row>
    <row r="36" spans="1:9" ht="12.75">
      <c r="A36" s="11">
        <v>3140</v>
      </c>
      <c r="B36" s="11" t="s">
        <v>61</v>
      </c>
      <c r="C36" s="10">
        <v>3235000</v>
      </c>
      <c r="D36" s="10">
        <v>3095000</v>
      </c>
      <c r="E36" s="10">
        <v>20000</v>
      </c>
      <c r="F36" s="3"/>
      <c r="G36" s="18">
        <f t="shared" si="0"/>
        <v>0.06869198911581537</v>
      </c>
      <c r="H36" s="18">
        <f t="shared" si="1"/>
        <v>0.005240815525819565</v>
      </c>
      <c r="I36" s="16">
        <f t="shared" si="2"/>
        <v>0.0061823802163833074</v>
      </c>
    </row>
    <row r="37" spans="1:9" ht="12.75">
      <c r="A37" s="11">
        <v>4513</v>
      </c>
      <c r="B37" s="11" t="s">
        <v>142</v>
      </c>
      <c r="C37" s="10">
        <v>40000</v>
      </c>
      <c r="D37" s="10">
        <v>40000</v>
      </c>
      <c r="E37" s="10">
        <v>0</v>
      </c>
      <c r="G37" s="18">
        <f t="shared" si="0"/>
        <v>0.0008877801501236234</v>
      </c>
      <c r="H37" s="18">
        <f t="shared" si="1"/>
        <v>0</v>
      </c>
      <c r="I37" s="16">
        <f t="shared" si="2"/>
        <v>0</v>
      </c>
    </row>
    <row r="38" spans="1:9" s="3" customFormat="1" ht="12.75">
      <c r="A38" s="11">
        <v>4130</v>
      </c>
      <c r="B38" s="11" t="s">
        <v>101</v>
      </c>
      <c r="C38" s="10">
        <v>37000</v>
      </c>
      <c r="D38" s="10">
        <v>37000</v>
      </c>
      <c r="E38" s="10">
        <v>0</v>
      </c>
      <c r="F38"/>
      <c r="G38" s="18">
        <f t="shared" si="0"/>
        <v>0.0008211966388643517</v>
      </c>
      <c r="H38" s="18">
        <f t="shared" si="1"/>
        <v>0</v>
      </c>
      <c r="I38" s="16">
        <f t="shared" si="2"/>
        <v>0</v>
      </c>
    </row>
    <row r="39" spans="1:9" ht="12.75">
      <c r="A39" s="11">
        <v>4120</v>
      </c>
      <c r="B39" s="11" t="s">
        <v>98</v>
      </c>
      <c r="C39" s="10">
        <v>25900</v>
      </c>
      <c r="D39" s="10">
        <v>25900</v>
      </c>
      <c r="E39" s="10">
        <v>0</v>
      </c>
      <c r="F39" s="3"/>
      <c r="G39" s="18">
        <f t="shared" si="0"/>
        <v>0.0005748376472050461</v>
      </c>
      <c r="H39" s="18">
        <f t="shared" si="1"/>
        <v>0</v>
      </c>
      <c r="I39" s="16">
        <f t="shared" si="2"/>
        <v>0</v>
      </c>
    </row>
    <row r="40" spans="1:9" ht="12.75">
      <c r="A40" s="11">
        <v>4320</v>
      </c>
      <c r="B40" s="11" t="s">
        <v>113</v>
      </c>
      <c r="C40" s="10">
        <v>1712395.52</v>
      </c>
      <c r="D40" s="10">
        <v>1704433</v>
      </c>
      <c r="E40" s="10">
        <v>-7962.52</v>
      </c>
      <c r="G40" s="18">
        <f t="shared" si="0"/>
        <v>0.037829044615391445</v>
      </c>
      <c r="H40" s="18">
        <f t="shared" si="1"/>
        <v>-0.0020865049220324403</v>
      </c>
      <c r="I40" s="16">
        <f t="shared" si="2"/>
        <v>-0.004649930408600929</v>
      </c>
    </row>
    <row r="41" spans="1:9" s="3" customFormat="1" ht="12.75">
      <c r="A41" s="11">
        <v>2230</v>
      </c>
      <c r="B41" s="11" t="s">
        <v>57</v>
      </c>
      <c r="C41" s="10">
        <v>33268</v>
      </c>
      <c r="D41" s="10">
        <v>32968</v>
      </c>
      <c r="E41" s="10">
        <v>-300</v>
      </c>
      <c r="F41"/>
      <c r="G41" s="18">
        <f t="shared" si="0"/>
        <v>0.0007317083997318904</v>
      </c>
      <c r="H41" s="18">
        <f t="shared" si="1"/>
        <v>-7.861223288729347E-05</v>
      </c>
      <c r="I41" s="16">
        <f t="shared" si="2"/>
        <v>-0.009017674642298907</v>
      </c>
    </row>
    <row r="42" spans="1:9" ht="12.75">
      <c r="A42" s="11">
        <v>9110</v>
      </c>
      <c r="B42" s="11" t="s">
        <v>191</v>
      </c>
      <c r="C42" s="10">
        <v>340298.48</v>
      </c>
      <c r="D42" s="10">
        <v>327521</v>
      </c>
      <c r="E42" s="10">
        <v>-12777.48</v>
      </c>
      <c r="F42" s="3"/>
      <c r="G42" s="18">
        <f t="shared" si="0"/>
        <v>0.007269166063715982</v>
      </c>
      <c r="H42" s="18">
        <f t="shared" si="1"/>
        <v>-0.0033482207782424486</v>
      </c>
      <c r="I42" s="16">
        <f t="shared" si="2"/>
        <v>-0.03754786092491509</v>
      </c>
    </row>
    <row r="43" spans="1:9" ht="12.75">
      <c r="A43" s="11">
        <v>3233</v>
      </c>
      <c r="B43" s="11" t="s">
        <v>93</v>
      </c>
      <c r="C43" s="10">
        <v>538870</v>
      </c>
      <c r="D43" s="10">
        <v>507380</v>
      </c>
      <c r="E43" s="10">
        <v>-31490</v>
      </c>
      <c r="G43" s="18">
        <f t="shared" si="0"/>
        <v>0.0112610473142431</v>
      </c>
      <c r="H43" s="18">
        <f t="shared" si="1"/>
        <v>-0.008251664045402904</v>
      </c>
      <c r="I43" s="16">
        <f t="shared" si="2"/>
        <v>-0.05843709985710839</v>
      </c>
    </row>
    <row r="44" spans="1:9" s="3" customFormat="1" ht="12.75">
      <c r="A44" s="11">
        <v>3235</v>
      </c>
      <c r="B44" s="11" t="s">
        <v>96</v>
      </c>
      <c r="C44" s="10">
        <v>102315</v>
      </c>
      <c r="D44" s="10">
        <v>92300</v>
      </c>
      <c r="E44" s="10">
        <v>-10015</v>
      </c>
      <c r="F44"/>
      <c r="G44" s="18">
        <f t="shared" si="0"/>
        <v>0.002048552696410261</v>
      </c>
      <c r="H44" s="18">
        <f t="shared" si="1"/>
        <v>-0.002624338374554147</v>
      </c>
      <c r="I44" s="16">
        <f t="shared" si="2"/>
        <v>-0.09788398573034257</v>
      </c>
    </row>
    <row r="45" spans="2:8" ht="12.75">
      <c r="B45" s="12" t="s">
        <v>207</v>
      </c>
      <c r="C45" s="5">
        <f>SUM(C4:C44)</f>
        <v>41400000.04000001</v>
      </c>
      <c r="D45" s="5">
        <f>SUM(D4:D44)</f>
        <v>45056200</v>
      </c>
      <c r="E45" s="5">
        <f>SUM(E4:E44)</f>
        <v>3816199.9599999995</v>
      </c>
      <c r="G45" s="19">
        <f>SUM(G4:G44)</f>
        <v>1.0000000000000002</v>
      </c>
      <c r="H45" s="18">
        <f>SUM(H4:H44)</f>
        <v>1</v>
      </c>
    </row>
    <row r="46" spans="1:8" ht="12.75">
      <c r="A46" t="s">
        <v>196</v>
      </c>
      <c r="B46" s="2">
        <v>3816199.96</v>
      </c>
      <c r="H46" s="10"/>
    </row>
    <row r="47" spans="1:8" ht="12.75">
      <c r="A47" s="2">
        <v>6050000</v>
      </c>
      <c r="B47" s="2">
        <v>6636000</v>
      </c>
      <c r="C47" s="2">
        <v>586000</v>
      </c>
      <c r="H47" s="10"/>
    </row>
    <row r="48" spans="1:8" ht="12.75">
      <c r="A48" t="s">
        <v>197</v>
      </c>
      <c r="B48" s="2">
        <v>4402199.96</v>
      </c>
      <c r="H48" s="10"/>
    </row>
    <row r="49" spans="1:8" ht="12.75">
      <c r="A49" t="s">
        <v>198</v>
      </c>
      <c r="H49" s="10"/>
    </row>
    <row r="50" spans="1:8" ht="12.75">
      <c r="A50" t="s">
        <v>199</v>
      </c>
      <c r="H50" s="10"/>
    </row>
    <row r="51" spans="1:8" ht="12.75">
      <c r="A51">
        <v>7</v>
      </c>
      <c r="H51" s="10"/>
    </row>
    <row r="52" ht="12.75">
      <c r="H52" s="10"/>
    </row>
    <row r="53" ht="12.75"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ht="12.75">
      <c r="H59" s="10"/>
    </row>
    <row r="60" ht="12.75">
      <c r="H60" s="10"/>
    </row>
  </sheetData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r:id="rId2"/>
  <headerFooter alignWithMargins="0">
    <oddHeader>&amp;COrdenado respecto % de aumento del 2005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H2" sqref="H2"/>
    </sheetView>
  </sheetViews>
  <sheetFormatPr defaultColWidth="11.421875" defaultRowHeight="12.75"/>
  <cols>
    <col min="1" max="1" width="9.28125" style="0" customWidth="1"/>
    <col min="2" max="2" width="25.57421875" style="0" customWidth="1"/>
    <col min="3" max="3" width="12.7109375" style="0" bestFit="1" customWidth="1"/>
    <col min="4" max="4" width="12.8515625" style="0" customWidth="1"/>
    <col min="5" max="5" width="12.7109375" style="0" customWidth="1"/>
    <col min="6" max="6" width="2.00390625" style="0" customWidth="1"/>
    <col min="7" max="7" width="6.8515625" style="9" customWidth="1"/>
    <col min="8" max="8" width="7.28125" style="3" customWidth="1"/>
    <col min="9" max="9" width="9.140625" style="0" customWidth="1"/>
  </cols>
  <sheetData>
    <row r="1" ht="12.75">
      <c r="A1" s="1">
        <v>38785</v>
      </c>
    </row>
    <row r="2" spans="1:9" ht="12.75">
      <c r="A2" s="8"/>
      <c r="B2" s="8"/>
      <c r="C2" s="8" t="s">
        <v>202</v>
      </c>
      <c r="D2" s="8" t="s">
        <v>204</v>
      </c>
      <c r="E2" s="8" t="s">
        <v>203</v>
      </c>
      <c r="G2" s="9" t="s">
        <v>208</v>
      </c>
      <c r="H2" s="3" t="s">
        <v>212</v>
      </c>
      <c r="I2" t="s">
        <v>210</v>
      </c>
    </row>
    <row r="3" spans="1:5" ht="12.75">
      <c r="A3" s="8" t="s">
        <v>206</v>
      </c>
      <c r="B3" s="8" t="s">
        <v>205</v>
      </c>
      <c r="C3" s="8"/>
      <c r="D3" s="8"/>
      <c r="E3" s="8"/>
    </row>
    <row r="4" spans="1:9" ht="12.75">
      <c r="A4" s="11">
        <v>110</v>
      </c>
      <c r="B4" s="11" t="s">
        <v>2</v>
      </c>
      <c r="C4" s="10">
        <v>3311341.09</v>
      </c>
      <c r="D4" s="10">
        <v>4507950</v>
      </c>
      <c r="E4" s="10">
        <v>1196608.91</v>
      </c>
      <c r="G4" s="18">
        <f aca="true" t="shared" si="0" ref="G4:G44">D4/$D$45</f>
        <v>0.1000517131937447</v>
      </c>
      <c r="H4" s="16">
        <f aca="true" t="shared" si="1" ref="H4:H44">E4/$E$45</f>
        <v>0.31356032769310127</v>
      </c>
      <c r="I4" s="15">
        <f aca="true" t="shared" si="2" ref="I4:I44">E4/C4</f>
        <v>0.361366853331319</v>
      </c>
    </row>
    <row r="5" spans="1:9" s="3" customFormat="1" ht="12.75">
      <c r="A5" s="11">
        <v>4420</v>
      </c>
      <c r="B5" s="11" t="s">
        <v>121</v>
      </c>
      <c r="C5" s="10">
        <v>5222266.45</v>
      </c>
      <c r="D5" s="10">
        <v>5687981</v>
      </c>
      <c r="E5" s="10">
        <v>465714.55</v>
      </c>
      <c r="G5" s="18">
        <f t="shared" si="0"/>
        <v>0.12624191565200793</v>
      </c>
      <c r="H5" s="16">
        <f t="shared" si="1"/>
        <v>0.12203620221200359</v>
      </c>
      <c r="I5" s="15">
        <f t="shared" si="2"/>
        <v>0.08917862664782261</v>
      </c>
    </row>
    <row r="6" spans="1:9" s="3" customFormat="1" ht="12.75">
      <c r="A6" s="11">
        <v>5130</v>
      </c>
      <c r="B6" s="11" t="s">
        <v>170</v>
      </c>
      <c r="C6" s="10">
        <v>600000</v>
      </c>
      <c r="D6" s="10">
        <v>1037272</v>
      </c>
      <c r="E6" s="10">
        <v>437272</v>
      </c>
      <c r="F6"/>
      <c r="G6" s="18">
        <f t="shared" si="0"/>
        <v>0.023021737296975778</v>
      </c>
      <c r="H6" s="16">
        <f t="shared" si="1"/>
        <v>0.11458309433030862</v>
      </c>
      <c r="I6" s="15">
        <f t="shared" si="2"/>
        <v>0.7287866666666667</v>
      </c>
    </row>
    <row r="7" spans="1:9" ht="12.75">
      <c r="A7" s="11">
        <v>3230</v>
      </c>
      <c r="B7" s="11" t="s">
        <v>79</v>
      </c>
      <c r="C7" s="10">
        <v>2486289.78</v>
      </c>
      <c r="D7" s="10">
        <v>2770721</v>
      </c>
      <c r="E7" s="10">
        <v>284431.22</v>
      </c>
      <c r="F7" s="3"/>
      <c r="G7" s="18">
        <f t="shared" si="0"/>
        <v>0.0614947776332669</v>
      </c>
      <c r="H7" s="16">
        <f t="shared" si="1"/>
        <v>0.07453257769019</v>
      </c>
      <c r="I7" s="15">
        <f t="shared" si="2"/>
        <v>0.1143998669374734</v>
      </c>
    </row>
    <row r="8" spans="1:9" s="3" customFormat="1" ht="12.75">
      <c r="A8" s="9">
        <v>1210</v>
      </c>
      <c r="B8" s="9" t="s">
        <v>22</v>
      </c>
      <c r="C8" s="10">
        <v>1775205.01</v>
      </c>
      <c r="D8" s="10">
        <v>1985749</v>
      </c>
      <c r="E8" s="10">
        <v>210543.99</v>
      </c>
      <c r="G8" s="18">
        <f t="shared" si="0"/>
        <v>0.04407271363319588</v>
      </c>
      <c r="H8" s="16">
        <f t="shared" si="1"/>
        <v>0.05517111058299995</v>
      </c>
      <c r="I8" s="15">
        <f t="shared" si="2"/>
        <v>0.1186026339571901</v>
      </c>
    </row>
    <row r="9" spans="1:9" ht="12.75">
      <c r="A9" s="11">
        <v>5112</v>
      </c>
      <c r="B9" s="11" t="s">
        <v>168</v>
      </c>
      <c r="C9" s="10">
        <v>612200</v>
      </c>
      <c r="D9" s="10">
        <v>752200</v>
      </c>
      <c r="E9" s="10">
        <v>140000</v>
      </c>
      <c r="G9" s="18">
        <f t="shared" si="0"/>
        <v>0.016694705723074736</v>
      </c>
      <c r="H9" s="16">
        <f t="shared" si="1"/>
        <v>0.03668570868073695</v>
      </c>
      <c r="I9" s="15">
        <f t="shared" si="2"/>
        <v>0.22868343678536426</v>
      </c>
    </row>
    <row r="10" spans="1:9" ht="12.75">
      <c r="A10" s="11">
        <v>6230</v>
      </c>
      <c r="B10" s="11" t="s">
        <v>184</v>
      </c>
      <c r="C10" s="10">
        <v>626861.24</v>
      </c>
      <c r="D10" s="10">
        <v>737902</v>
      </c>
      <c r="E10" s="10">
        <v>111040.76</v>
      </c>
      <c r="G10" s="18">
        <f t="shared" si="0"/>
        <v>0.01637736870841305</v>
      </c>
      <c r="H10" s="16">
        <f t="shared" si="1"/>
        <v>0.0290972069503402</v>
      </c>
      <c r="I10" s="15">
        <f t="shared" si="2"/>
        <v>0.17713770275539767</v>
      </c>
    </row>
    <row r="11" spans="1:9" s="3" customFormat="1" ht="12.75">
      <c r="A11" s="11">
        <v>4520</v>
      </c>
      <c r="B11" s="11" t="s">
        <v>147</v>
      </c>
      <c r="C11" s="10">
        <v>2356181.89</v>
      </c>
      <c r="D11" s="10">
        <v>2462680</v>
      </c>
      <c r="E11" s="10">
        <v>106498.11</v>
      </c>
      <c r="F11"/>
      <c r="G11" s="18">
        <f t="shared" si="0"/>
        <v>0.05465796050266112</v>
      </c>
      <c r="H11" s="16">
        <f t="shared" si="1"/>
        <v>0.02790684741792199</v>
      </c>
      <c r="I11" s="15">
        <f t="shared" si="2"/>
        <v>0.04519944340969364</v>
      </c>
    </row>
    <row r="12" spans="1:9" ht="12.75">
      <c r="A12" s="11">
        <v>6110</v>
      </c>
      <c r="B12" s="11" t="s">
        <v>179</v>
      </c>
      <c r="C12" s="10">
        <v>1721537.61</v>
      </c>
      <c r="D12" s="10">
        <v>1813495</v>
      </c>
      <c r="E12" s="10">
        <v>91957.39</v>
      </c>
      <c r="G12" s="18">
        <f t="shared" si="0"/>
        <v>0.04024962158371101</v>
      </c>
      <c r="H12" s="16">
        <f t="shared" si="1"/>
        <v>0.024096585861292236</v>
      </c>
      <c r="I12" s="15">
        <f t="shared" si="2"/>
        <v>0.053415847243674215</v>
      </c>
    </row>
    <row r="13" spans="1:9" ht="12.75">
      <c r="A13" s="11">
        <v>1230</v>
      </c>
      <c r="B13" s="11" t="s">
        <v>34</v>
      </c>
      <c r="C13" s="10">
        <v>3855235.77</v>
      </c>
      <c r="D13" s="10">
        <v>3946964</v>
      </c>
      <c r="E13" s="10">
        <v>91728.23</v>
      </c>
      <c r="G13" s="18">
        <f t="shared" si="0"/>
        <v>0.08760090731131343</v>
      </c>
      <c r="H13" s="16">
        <f t="shared" si="1"/>
        <v>0.024036536596997397</v>
      </c>
      <c r="I13" s="15">
        <f t="shared" si="2"/>
        <v>0.023793157013585187</v>
      </c>
    </row>
    <row r="14" spans="1:9" s="3" customFormat="1" ht="12.75">
      <c r="A14" s="11">
        <v>3220</v>
      </c>
      <c r="B14" s="11" t="s">
        <v>73</v>
      </c>
      <c r="C14" s="10">
        <v>105838.5</v>
      </c>
      <c r="D14" s="10">
        <v>194305</v>
      </c>
      <c r="E14" s="10">
        <v>88466.5</v>
      </c>
      <c r="F14"/>
      <c r="G14" s="18">
        <f t="shared" si="0"/>
        <v>0.004312503051744266</v>
      </c>
      <c r="H14" s="16">
        <f t="shared" si="1"/>
        <v>0.023181830335745824</v>
      </c>
      <c r="I14" s="15">
        <f t="shared" si="2"/>
        <v>0.8358631310912381</v>
      </c>
    </row>
    <row r="15" spans="1:9" ht="12.75">
      <c r="A15" s="11">
        <v>4220</v>
      </c>
      <c r="B15" s="11" t="s">
        <v>103</v>
      </c>
      <c r="C15" s="10">
        <v>1318758.73</v>
      </c>
      <c r="D15" s="10">
        <v>1404200</v>
      </c>
      <c r="E15" s="10">
        <v>85441.27</v>
      </c>
      <c r="G15" s="18">
        <f t="shared" si="0"/>
        <v>0.031165522170089797</v>
      </c>
      <c r="H15" s="16">
        <f t="shared" si="1"/>
        <v>0.02238909671808707</v>
      </c>
      <c r="I15" s="15">
        <f t="shared" si="2"/>
        <v>0.06478915972749617</v>
      </c>
    </row>
    <row r="16" spans="1:9" ht="12.75">
      <c r="A16" s="11">
        <v>2220</v>
      </c>
      <c r="B16" s="11" t="s">
        <v>47</v>
      </c>
      <c r="C16" s="10">
        <v>3620755.03</v>
      </c>
      <c r="D16" s="10">
        <v>3701077</v>
      </c>
      <c r="E16" s="10">
        <v>80321.97</v>
      </c>
      <c r="G16" s="18">
        <f t="shared" si="0"/>
        <v>0.08214356736697724</v>
      </c>
      <c r="H16" s="16">
        <f t="shared" si="1"/>
        <v>0.021047631372020665</v>
      </c>
      <c r="I16" s="15">
        <f t="shared" si="2"/>
        <v>0.02218376259495247</v>
      </c>
    </row>
    <row r="17" spans="1:9" s="3" customFormat="1" ht="12.75">
      <c r="A17" s="11">
        <v>1231</v>
      </c>
      <c r="B17" s="11" t="s">
        <v>44</v>
      </c>
      <c r="C17" s="10">
        <v>256500</v>
      </c>
      <c r="D17" s="10">
        <v>319000</v>
      </c>
      <c r="E17" s="10">
        <v>62500</v>
      </c>
      <c r="G17" s="18">
        <f t="shared" si="0"/>
        <v>0.007080046697235896</v>
      </c>
      <c r="H17" s="16">
        <f t="shared" si="1"/>
        <v>0.01637754851818614</v>
      </c>
      <c r="I17" s="15">
        <f t="shared" si="2"/>
        <v>0.24366471734892786</v>
      </c>
    </row>
    <row r="18" spans="1:9" ht="12.75">
      <c r="A18" s="11">
        <v>5330</v>
      </c>
      <c r="B18" s="11" t="s">
        <v>175</v>
      </c>
      <c r="C18" s="10">
        <v>513657.95</v>
      </c>
      <c r="D18" s="10">
        <v>566700</v>
      </c>
      <c r="E18" s="10">
        <v>53042.05</v>
      </c>
      <c r="G18" s="18">
        <f t="shared" si="0"/>
        <v>0.012577625276876434</v>
      </c>
      <c r="H18" s="16">
        <f t="shared" si="1"/>
        <v>0.013899179958064882</v>
      </c>
      <c r="I18" s="15">
        <f t="shared" si="2"/>
        <v>0.10326336816163363</v>
      </c>
    </row>
    <row r="19" spans="1:9" ht="12.75">
      <c r="A19" s="9">
        <v>1110</v>
      </c>
      <c r="B19" s="9" t="s">
        <v>10</v>
      </c>
      <c r="C19" s="10">
        <v>952291.8</v>
      </c>
      <c r="D19" s="10">
        <v>1000926</v>
      </c>
      <c r="E19" s="10">
        <v>48634.2</v>
      </c>
      <c r="F19" s="3"/>
      <c r="G19" s="18">
        <f t="shared" si="0"/>
        <v>0.022215055863565945</v>
      </c>
      <c r="H19" s="16">
        <f t="shared" si="1"/>
        <v>0.012744143522290691</v>
      </c>
      <c r="I19" s="15">
        <f t="shared" si="2"/>
        <v>0.05107069072735898</v>
      </c>
    </row>
    <row r="20" spans="1:9" s="3" customFormat="1" ht="12.75">
      <c r="A20" s="11">
        <v>4510</v>
      </c>
      <c r="B20" s="11" t="s">
        <v>130</v>
      </c>
      <c r="C20" s="10">
        <v>842533.8</v>
      </c>
      <c r="D20" s="10">
        <v>891158</v>
      </c>
      <c r="E20" s="10">
        <v>48624.2</v>
      </c>
      <c r="F20"/>
      <c r="G20" s="18">
        <f t="shared" si="0"/>
        <v>0.0197788095755967</v>
      </c>
      <c r="H20" s="16">
        <f t="shared" si="1"/>
        <v>0.012741523114527782</v>
      </c>
      <c r="I20" s="15">
        <f t="shared" si="2"/>
        <v>0.057711868651441636</v>
      </c>
    </row>
    <row r="21" spans="1:9" ht="12.75">
      <c r="A21" s="11">
        <v>4530</v>
      </c>
      <c r="B21" s="11" t="s">
        <v>157</v>
      </c>
      <c r="C21" s="10">
        <v>121623.93</v>
      </c>
      <c r="D21" s="10">
        <v>167774</v>
      </c>
      <c r="E21" s="10">
        <v>46150.07</v>
      </c>
      <c r="F21" s="3"/>
      <c r="G21" s="18">
        <f t="shared" si="0"/>
        <v>0.0037236606726710197</v>
      </c>
      <c r="H21" s="16">
        <f t="shared" si="1"/>
        <v>0.012093200168682984</v>
      </c>
      <c r="I21" s="15">
        <f t="shared" si="2"/>
        <v>0.3794489291704355</v>
      </c>
    </row>
    <row r="22" spans="1:9" ht="12.75">
      <c r="A22" s="11">
        <v>5210</v>
      </c>
      <c r="B22" s="11" t="s">
        <v>172</v>
      </c>
      <c r="C22" s="10">
        <v>50000</v>
      </c>
      <c r="D22" s="10">
        <v>90000</v>
      </c>
      <c r="E22" s="10">
        <v>40000</v>
      </c>
      <c r="F22" s="3"/>
      <c r="G22" s="18">
        <f t="shared" si="0"/>
        <v>0.001997505337778153</v>
      </c>
      <c r="H22" s="16">
        <f t="shared" si="1"/>
        <v>0.010481631051639129</v>
      </c>
      <c r="I22" s="15">
        <f t="shared" si="2"/>
        <v>0.8</v>
      </c>
    </row>
    <row r="23" spans="1:9" s="3" customFormat="1" ht="12.75">
      <c r="A23" s="11">
        <v>4630</v>
      </c>
      <c r="B23" s="11" t="s">
        <v>159</v>
      </c>
      <c r="C23" s="10">
        <v>129711</v>
      </c>
      <c r="D23" s="10">
        <v>163602</v>
      </c>
      <c r="E23" s="10">
        <v>33891</v>
      </c>
      <c r="F23"/>
      <c r="G23" s="18">
        <f t="shared" si="0"/>
        <v>0.003631065203013126</v>
      </c>
      <c r="H23" s="16">
        <f t="shared" si="1"/>
        <v>0.008880823949277543</v>
      </c>
      <c r="I23" s="15">
        <f t="shared" si="2"/>
        <v>0.2612808474223466</v>
      </c>
    </row>
    <row r="24" spans="1:9" ht="12.75">
      <c r="A24" s="11">
        <v>4521</v>
      </c>
      <c r="B24" s="11" t="s">
        <v>152</v>
      </c>
      <c r="C24" s="10">
        <v>904900</v>
      </c>
      <c r="D24" s="10">
        <v>927130</v>
      </c>
      <c r="E24" s="10">
        <v>22230</v>
      </c>
      <c r="G24" s="18">
        <f t="shared" si="0"/>
        <v>0.020577190264602873</v>
      </c>
      <c r="H24" s="16">
        <f t="shared" si="1"/>
        <v>0.005825166456948446</v>
      </c>
      <c r="I24" s="15">
        <f t="shared" si="2"/>
        <v>0.02456625041441043</v>
      </c>
    </row>
    <row r="25" spans="1:9" ht="12.75">
      <c r="A25" s="11">
        <v>3140</v>
      </c>
      <c r="B25" s="11" t="s">
        <v>61</v>
      </c>
      <c r="C25" s="10">
        <v>3235000</v>
      </c>
      <c r="D25" s="10">
        <v>3095000</v>
      </c>
      <c r="E25" s="10">
        <v>20000</v>
      </c>
      <c r="F25" s="3"/>
      <c r="G25" s="18">
        <f t="shared" si="0"/>
        <v>0.06869198911581537</v>
      </c>
      <c r="H25" s="16">
        <f t="shared" si="1"/>
        <v>0.005240815525819564</v>
      </c>
      <c r="I25" s="15">
        <f t="shared" si="2"/>
        <v>0.0061823802163833074</v>
      </c>
    </row>
    <row r="26" spans="1:9" s="3" customFormat="1" ht="12.75">
      <c r="A26" s="11">
        <v>5110</v>
      </c>
      <c r="B26" s="11" t="s">
        <v>163</v>
      </c>
      <c r="C26" s="10">
        <v>1466778.7</v>
      </c>
      <c r="D26" s="10">
        <v>1485103</v>
      </c>
      <c r="E26" s="10">
        <v>18324.3</v>
      </c>
      <c r="F26"/>
      <c r="G26" s="18">
        <f t="shared" si="0"/>
        <v>0.032961124107226084</v>
      </c>
      <c r="H26" s="16">
        <f t="shared" si="1"/>
        <v>0.004801713796988772</v>
      </c>
      <c r="I26" s="15">
        <f t="shared" si="2"/>
        <v>0.012492886622910463</v>
      </c>
    </row>
    <row r="27" spans="1:9" ht="12.75">
      <c r="A27" s="11">
        <v>4514</v>
      </c>
      <c r="B27" s="11" t="s">
        <v>144</v>
      </c>
      <c r="C27" s="10">
        <v>482000</v>
      </c>
      <c r="D27" s="10">
        <v>498924</v>
      </c>
      <c r="E27" s="10">
        <v>16924</v>
      </c>
      <c r="F27" s="3"/>
      <c r="G27" s="18">
        <f t="shared" si="0"/>
        <v>0.011073370590506967</v>
      </c>
      <c r="H27" s="16">
        <f t="shared" si="1"/>
        <v>0.004434778097948515</v>
      </c>
      <c r="I27" s="15">
        <f t="shared" si="2"/>
        <v>0.03511203319502074</v>
      </c>
    </row>
    <row r="28" spans="1:9" ht="12.75">
      <c r="A28" s="11">
        <v>4410</v>
      </c>
      <c r="B28" s="11" t="s">
        <v>117</v>
      </c>
      <c r="C28" s="10">
        <v>587016.59</v>
      </c>
      <c r="D28" s="10">
        <v>603020</v>
      </c>
      <c r="E28" s="10">
        <v>16003.41</v>
      </c>
      <c r="G28" s="18">
        <f t="shared" si="0"/>
        <v>0.013383729653188684</v>
      </c>
      <c r="H28" s="16">
        <f t="shared" si="1"/>
        <v>0.004193545979702804</v>
      </c>
      <c r="I28" s="15">
        <f t="shared" si="2"/>
        <v>0.027262278907654043</v>
      </c>
    </row>
    <row r="29" spans="1:9" s="3" customFormat="1" ht="12.75">
      <c r="A29" s="11">
        <v>5111</v>
      </c>
      <c r="B29" s="11" t="s">
        <v>166</v>
      </c>
      <c r="C29" s="10">
        <v>754000</v>
      </c>
      <c r="D29" s="10">
        <v>770000</v>
      </c>
      <c r="E29" s="10">
        <v>16000</v>
      </c>
      <c r="G29" s="18">
        <f t="shared" si="0"/>
        <v>0.01708976788987975</v>
      </c>
      <c r="H29" s="16">
        <f t="shared" si="1"/>
        <v>0.004192652420655652</v>
      </c>
      <c r="I29" s="15">
        <f t="shared" si="2"/>
        <v>0.021220159151193633</v>
      </c>
    </row>
    <row r="30" spans="1:9" ht="12.75">
      <c r="A30" s="11">
        <v>4511</v>
      </c>
      <c r="B30" s="11" t="s">
        <v>137</v>
      </c>
      <c r="C30" s="10">
        <v>344906.37</v>
      </c>
      <c r="D30" s="10">
        <v>359421</v>
      </c>
      <c r="E30" s="10">
        <v>14514.63</v>
      </c>
      <c r="F30" s="3"/>
      <c r="G30" s="18">
        <f t="shared" si="0"/>
        <v>0.007977170733439572</v>
      </c>
      <c r="H30" s="16">
        <f t="shared" si="1"/>
        <v>0.003803424912776321</v>
      </c>
      <c r="I30" s="15">
        <f t="shared" si="2"/>
        <v>0.04208281221364511</v>
      </c>
    </row>
    <row r="31" spans="1:9" ht="12.75">
      <c r="A31" s="11">
        <v>3141</v>
      </c>
      <c r="B31" s="11" t="s">
        <v>67</v>
      </c>
      <c r="C31" s="10">
        <v>76000</v>
      </c>
      <c r="D31" s="10">
        <v>89933</v>
      </c>
      <c r="E31" s="10">
        <v>13933</v>
      </c>
      <c r="G31" s="18">
        <f t="shared" si="0"/>
        <v>0.0019960183060266957</v>
      </c>
      <c r="H31" s="16">
        <f t="shared" si="1"/>
        <v>0.0036510141360621994</v>
      </c>
      <c r="I31" s="15">
        <f t="shared" si="2"/>
        <v>0.18332894736842106</v>
      </c>
    </row>
    <row r="32" spans="1:9" s="3" customFormat="1" ht="12.75">
      <c r="A32" s="11">
        <v>4221</v>
      </c>
      <c r="B32" s="11" t="s">
        <v>110</v>
      </c>
      <c r="C32" s="10">
        <v>64300</v>
      </c>
      <c r="D32" s="10">
        <v>72000</v>
      </c>
      <c r="E32" s="10">
        <v>7700</v>
      </c>
      <c r="G32" s="18">
        <f t="shared" si="0"/>
        <v>0.0015980042702225222</v>
      </c>
      <c r="H32" s="16">
        <f t="shared" si="1"/>
        <v>0.002017713977440532</v>
      </c>
      <c r="I32" s="15">
        <f t="shared" si="2"/>
        <v>0.11975116640746501</v>
      </c>
    </row>
    <row r="33" spans="1:9" ht="12.75">
      <c r="A33" s="11">
        <v>7510</v>
      </c>
      <c r="B33" s="11" t="s">
        <v>189</v>
      </c>
      <c r="C33" s="10">
        <v>30000</v>
      </c>
      <c r="D33" s="10">
        <v>34350</v>
      </c>
      <c r="E33" s="10">
        <v>4350</v>
      </c>
      <c r="G33" s="18">
        <f t="shared" si="0"/>
        <v>0.0007623812039186616</v>
      </c>
      <c r="H33" s="16">
        <f t="shared" si="1"/>
        <v>0.0011398773768657553</v>
      </c>
      <c r="I33" s="15">
        <f t="shared" si="2"/>
        <v>0.145</v>
      </c>
    </row>
    <row r="34" spans="1:9" ht="12.75">
      <c r="A34" s="11">
        <v>6222</v>
      </c>
      <c r="B34" s="11" t="s">
        <v>182</v>
      </c>
      <c r="C34" s="10">
        <v>21730</v>
      </c>
      <c r="D34" s="10">
        <v>25720</v>
      </c>
      <c r="E34" s="10">
        <v>3990</v>
      </c>
      <c r="F34" s="3"/>
      <c r="G34" s="18">
        <f t="shared" si="0"/>
        <v>0.0005708426365294898</v>
      </c>
      <c r="H34" s="16">
        <f t="shared" si="1"/>
        <v>0.001045542697401003</v>
      </c>
      <c r="I34" s="15">
        <f t="shared" si="2"/>
        <v>0.18361711919005982</v>
      </c>
    </row>
    <row r="35" spans="1:9" s="3" customFormat="1" ht="12.75">
      <c r="A35" s="11">
        <v>4430</v>
      </c>
      <c r="B35" s="11" t="s">
        <v>127</v>
      </c>
      <c r="C35" s="10">
        <v>121525.8</v>
      </c>
      <c r="D35" s="10">
        <v>123241</v>
      </c>
      <c r="E35" s="10">
        <v>1715.2</v>
      </c>
      <c r="F35"/>
      <c r="G35" s="18">
        <f t="shared" si="0"/>
        <v>0.002735272837034637</v>
      </c>
      <c r="H35" s="16">
        <f t="shared" si="1"/>
        <v>0.00044945233949428585</v>
      </c>
      <c r="I35" s="15">
        <f t="shared" si="2"/>
        <v>0.014113875407526632</v>
      </c>
    </row>
    <row r="36" spans="1:9" ht="12.75">
      <c r="A36" s="11">
        <v>4512</v>
      </c>
      <c r="B36" s="11" t="s">
        <v>140</v>
      </c>
      <c r="C36" s="10">
        <v>3006</v>
      </c>
      <c r="D36" s="10">
        <v>3200</v>
      </c>
      <c r="E36" s="10">
        <v>194</v>
      </c>
      <c r="G36" s="18">
        <f t="shared" si="0"/>
        <v>7.102241200988987E-05</v>
      </c>
      <c r="H36" s="16">
        <f t="shared" si="1"/>
        <v>5.083591060044977E-05</v>
      </c>
      <c r="I36" s="15">
        <f t="shared" si="2"/>
        <v>0.06453759148369927</v>
      </c>
    </row>
    <row r="37" spans="1:9" ht="12.75">
      <c r="A37" s="11">
        <v>4513</v>
      </c>
      <c r="B37" s="11" t="s">
        <v>142</v>
      </c>
      <c r="C37" s="10">
        <v>40000</v>
      </c>
      <c r="D37" s="10">
        <v>40000</v>
      </c>
      <c r="E37" s="10">
        <v>0</v>
      </c>
      <c r="G37" s="18">
        <f t="shared" si="0"/>
        <v>0.0008877801501236234</v>
      </c>
      <c r="H37" s="16">
        <f t="shared" si="1"/>
        <v>0</v>
      </c>
      <c r="I37" s="15">
        <f t="shared" si="2"/>
        <v>0</v>
      </c>
    </row>
    <row r="38" spans="1:9" s="3" customFormat="1" ht="12.75">
      <c r="A38" s="11">
        <v>4130</v>
      </c>
      <c r="B38" s="11" t="s">
        <v>101</v>
      </c>
      <c r="C38" s="10">
        <v>37000</v>
      </c>
      <c r="D38" s="10">
        <v>37000</v>
      </c>
      <c r="E38" s="10">
        <v>0</v>
      </c>
      <c r="F38"/>
      <c r="G38" s="18">
        <f t="shared" si="0"/>
        <v>0.0008211966388643517</v>
      </c>
      <c r="H38" s="16">
        <f t="shared" si="1"/>
        <v>0</v>
      </c>
      <c r="I38" s="15">
        <f t="shared" si="2"/>
        <v>0</v>
      </c>
    </row>
    <row r="39" spans="1:9" ht="12.75">
      <c r="A39" s="11">
        <v>4120</v>
      </c>
      <c r="B39" s="11" t="s">
        <v>98</v>
      </c>
      <c r="C39" s="10">
        <v>25900</v>
      </c>
      <c r="D39" s="10">
        <v>25900</v>
      </c>
      <c r="E39" s="10">
        <v>0</v>
      </c>
      <c r="F39" s="3"/>
      <c r="G39" s="18">
        <f t="shared" si="0"/>
        <v>0.0005748376472050461</v>
      </c>
      <c r="H39" s="16">
        <f t="shared" si="1"/>
        <v>0</v>
      </c>
      <c r="I39" s="15">
        <f t="shared" si="2"/>
        <v>0</v>
      </c>
    </row>
    <row r="40" spans="1:9" ht="12.75">
      <c r="A40" s="11">
        <v>2230</v>
      </c>
      <c r="B40" s="11" t="s">
        <v>57</v>
      </c>
      <c r="C40" s="10">
        <v>33268</v>
      </c>
      <c r="D40" s="10">
        <v>32968</v>
      </c>
      <c r="E40" s="10">
        <v>-300</v>
      </c>
      <c r="G40" s="18">
        <f t="shared" si="0"/>
        <v>0.0007317083997318904</v>
      </c>
      <c r="H40" s="16">
        <f t="shared" si="1"/>
        <v>-7.861223288729346E-05</v>
      </c>
      <c r="I40" s="15">
        <f t="shared" si="2"/>
        <v>-0.009017674642298907</v>
      </c>
    </row>
    <row r="41" spans="1:9" s="3" customFormat="1" ht="12.75">
      <c r="A41" s="11">
        <v>4320</v>
      </c>
      <c r="B41" s="11" t="s">
        <v>113</v>
      </c>
      <c r="C41" s="10">
        <v>1712395.52</v>
      </c>
      <c r="D41" s="10">
        <v>1704433</v>
      </c>
      <c r="E41" s="10">
        <v>-7962.52</v>
      </c>
      <c r="F41"/>
      <c r="G41" s="18">
        <f t="shared" si="0"/>
        <v>0.037829044615391445</v>
      </c>
      <c r="H41" s="16">
        <f t="shared" si="1"/>
        <v>-0.00208650492203244</v>
      </c>
      <c r="I41" s="15">
        <f t="shared" si="2"/>
        <v>-0.004649930408600929</v>
      </c>
    </row>
    <row r="42" spans="1:9" ht="12.75">
      <c r="A42" s="11">
        <v>3235</v>
      </c>
      <c r="B42" s="11" t="s">
        <v>96</v>
      </c>
      <c r="C42" s="10">
        <v>102315</v>
      </c>
      <c r="D42" s="10">
        <v>92300</v>
      </c>
      <c r="E42" s="10">
        <v>-10015</v>
      </c>
      <c r="G42" s="18">
        <f t="shared" si="0"/>
        <v>0.002048552696410261</v>
      </c>
      <c r="H42" s="16">
        <f t="shared" si="1"/>
        <v>-0.0026243383745541467</v>
      </c>
      <c r="I42" s="15">
        <f t="shared" si="2"/>
        <v>-0.09788398573034257</v>
      </c>
    </row>
    <row r="43" spans="1:9" ht="12.75">
      <c r="A43" s="11">
        <v>9110</v>
      </c>
      <c r="B43" s="11" t="s">
        <v>191</v>
      </c>
      <c r="C43" s="10">
        <v>340298.48</v>
      </c>
      <c r="D43" s="10">
        <v>327521</v>
      </c>
      <c r="E43" s="10">
        <v>-12777.48</v>
      </c>
      <c r="F43" s="3"/>
      <c r="G43" s="18">
        <f t="shared" si="0"/>
        <v>0.007269166063715982</v>
      </c>
      <c r="H43" s="16">
        <f t="shared" si="1"/>
        <v>-0.003348220778242448</v>
      </c>
      <c r="I43" s="15">
        <f t="shared" si="2"/>
        <v>-0.03754786092491509</v>
      </c>
    </row>
    <row r="44" spans="1:9" s="3" customFormat="1" ht="12.75">
      <c r="A44" s="11">
        <v>3233</v>
      </c>
      <c r="B44" s="11" t="s">
        <v>93</v>
      </c>
      <c r="C44" s="10">
        <v>538870</v>
      </c>
      <c r="D44" s="10">
        <v>507380</v>
      </c>
      <c r="E44" s="10">
        <v>-31490</v>
      </c>
      <c r="F44"/>
      <c r="G44" s="18">
        <f t="shared" si="0"/>
        <v>0.0112610473142431</v>
      </c>
      <c r="H44" s="16">
        <f t="shared" si="1"/>
        <v>-0.008251664045402904</v>
      </c>
      <c r="I44" s="15">
        <f t="shared" si="2"/>
        <v>-0.05843709985710839</v>
      </c>
    </row>
    <row r="45" spans="2:8" ht="12.75">
      <c r="B45" s="12" t="s">
        <v>207</v>
      </c>
      <c r="C45" s="5">
        <f>SUM(C4:C44)</f>
        <v>41400000.04</v>
      </c>
      <c r="D45" s="5">
        <f>SUM(D4:D44)</f>
        <v>45056200</v>
      </c>
      <c r="E45" s="5">
        <f>SUM(E4:E44)</f>
        <v>3816199.96</v>
      </c>
      <c r="G45" s="19">
        <f>SUM(G4:G44)</f>
        <v>1.0000000000000004</v>
      </c>
      <c r="H45" s="16">
        <f>SUM(H4:H44)</f>
        <v>1.0000000000000002</v>
      </c>
    </row>
    <row r="46" spans="1:8" ht="12.75">
      <c r="A46" t="s">
        <v>196</v>
      </c>
      <c r="B46" s="2">
        <v>3816199.96</v>
      </c>
      <c r="H46" s="5"/>
    </row>
    <row r="47" spans="1:8" ht="12.75">
      <c r="A47" s="2">
        <v>6050000</v>
      </c>
      <c r="B47" s="2">
        <v>6636000</v>
      </c>
      <c r="C47" s="2">
        <v>586000</v>
      </c>
      <c r="H47" s="5"/>
    </row>
    <row r="48" spans="1:8" ht="12.75">
      <c r="A48" t="s">
        <v>197</v>
      </c>
      <c r="B48" s="2">
        <v>4402199.96</v>
      </c>
      <c r="H48" s="5"/>
    </row>
    <row r="49" spans="1:8" ht="12.75">
      <c r="A49" t="s">
        <v>198</v>
      </c>
      <c r="H49" s="5"/>
    </row>
    <row r="50" spans="1:8" ht="12.75">
      <c r="A50" t="s">
        <v>199</v>
      </c>
      <c r="H50" s="5"/>
    </row>
    <row r="51" spans="1:8" ht="12.75">
      <c r="A51">
        <v>7</v>
      </c>
      <c r="H51" s="5"/>
    </row>
    <row r="52" ht="12.75">
      <c r="H52" s="5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</sheetData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r:id="rId2"/>
  <headerFooter alignWithMargins="0">
    <oddHeader>&amp;COrdenado % difrencia respecto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B1">
      <selection activeCell="H2" sqref="H2"/>
    </sheetView>
  </sheetViews>
  <sheetFormatPr defaultColWidth="11.421875" defaultRowHeight="12.75"/>
  <cols>
    <col min="2" max="2" width="24.140625" style="0" customWidth="1"/>
    <col min="3" max="3" width="12.7109375" style="0" bestFit="1" customWidth="1"/>
    <col min="4" max="4" width="12.8515625" style="0" customWidth="1"/>
    <col min="5" max="5" width="12.7109375" style="0" customWidth="1"/>
    <col min="6" max="6" width="2.00390625" style="0" customWidth="1"/>
    <col min="7" max="7" width="6.8515625" style="3" customWidth="1"/>
    <col min="8" max="8" width="6.8515625" style="0" customWidth="1"/>
    <col min="9" max="9" width="9.421875" style="0" customWidth="1"/>
  </cols>
  <sheetData>
    <row r="1" ht="12.75">
      <c r="A1" s="1">
        <v>38785</v>
      </c>
    </row>
    <row r="2" spans="1:9" ht="12.75">
      <c r="A2" s="8"/>
      <c r="B2" s="8"/>
      <c r="C2" s="8" t="s">
        <v>202</v>
      </c>
      <c r="D2" s="8" t="s">
        <v>204</v>
      </c>
      <c r="E2" s="8" t="s">
        <v>203</v>
      </c>
      <c r="G2" s="3" t="s">
        <v>208</v>
      </c>
      <c r="H2" t="s">
        <v>212</v>
      </c>
      <c r="I2" t="s">
        <v>210</v>
      </c>
    </row>
    <row r="3" spans="1:5" ht="12.75">
      <c r="A3" s="8" t="s">
        <v>206</v>
      </c>
      <c r="B3" s="8" t="s">
        <v>205</v>
      </c>
      <c r="C3" s="8"/>
      <c r="D3" s="8"/>
      <c r="E3" s="8"/>
    </row>
    <row r="4" spans="1:9" ht="12.75">
      <c r="A4" s="11">
        <v>4420</v>
      </c>
      <c r="B4" s="11" t="s">
        <v>121</v>
      </c>
      <c r="C4" s="10">
        <v>5222266.45</v>
      </c>
      <c r="D4" s="10">
        <v>5687981</v>
      </c>
      <c r="E4" s="10">
        <v>465714.55</v>
      </c>
      <c r="F4" s="3"/>
      <c r="G4" s="16">
        <f aca="true" t="shared" si="0" ref="G4:G44">D4/$D$45</f>
        <v>0.12624191565200793</v>
      </c>
      <c r="H4" s="15">
        <f aca="true" t="shared" si="1" ref="H4:H44">E4/$E$45</f>
        <v>0.1220362022120036</v>
      </c>
      <c r="I4" s="15">
        <f aca="true" t="shared" si="2" ref="I4:I44">E4/C4</f>
        <v>0.08917862664782261</v>
      </c>
    </row>
    <row r="5" spans="1:9" s="3" customFormat="1" ht="12.75">
      <c r="A5" s="11">
        <v>110</v>
      </c>
      <c r="B5" s="11" t="s">
        <v>2</v>
      </c>
      <c r="C5" s="10">
        <v>3311341.09</v>
      </c>
      <c r="D5" s="10">
        <v>4507950</v>
      </c>
      <c r="E5" s="10">
        <v>1196608.91</v>
      </c>
      <c r="F5"/>
      <c r="G5" s="16">
        <f t="shared" si="0"/>
        <v>0.1000517131937447</v>
      </c>
      <c r="H5" s="15">
        <f t="shared" si="1"/>
        <v>0.3135603276931013</v>
      </c>
      <c r="I5" s="15">
        <f t="shared" si="2"/>
        <v>0.361366853331319</v>
      </c>
    </row>
    <row r="6" spans="1:9" s="3" customFormat="1" ht="12.75">
      <c r="A6" s="11">
        <v>1230</v>
      </c>
      <c r="B6" s="11" t="s">
        <v>34</v>
      </c>
      <c r="C6" s="10">
        <v>3855235.77</v>
      </c>
      <c r="D6" s="10">
        <v>3946964</v>
      </c>
      <c r="E6" s="10">
        <v>91728.23</v>
      </c>
      <c r="F6"/>
      <c r="G6" s="16">
        <f t="shared" si="0"/>
        <v>0.08760090731131343</v>
      </c>
      <c r="H6" s="15">
        <f t="shared" si="1"/>
        <v>0.0240365365969974</v>
      </c>
      <c r="I6" s="15">
        <f t="shared" si="2"/>
        <v>0.023793157013585187</v>
      </c>
    </row>
    <row r="7" spans="1:9" ht="12.75">
      <c r="A7" s="11">
        <v>2220</v>
      </c>
      <c r="B7" s="11" t="s">
        <v>47</v>
      </c>
      <c r="C7" s="10">
        <v>3620755.03</v>
      </c>
      <c r="D7" s="10">
        <v>3701077</v>
      </c>
      <c r="E7" s="10">
        <v>80321.97</v>
      </c>
      <c r="G7" s="16">
        <f t="shared" si="0"/>
        <v>0.08214356736697724</v>
      </c>
      <c r="H7" s="15">
        <f t="shared" si="1"/>
        <v>0.021047631372020665</v>
      </c>
      <c r="I7" s="15">
        <f t="shared" si="2"/>
        <v>0.02218376259495247</v>
      </c>
    </row>
    <row r="8" spans="1:9" s="3" customFormat="1" ht="12.75">
      <c r="A8" s="11">
        <v>3140</v>
      </c>
      <c r="B8" s="11" t="s">
        <v>61</v>
      </c>
      <c r="C8" s="10">
        <v>3235000</v>
      </c>
      <c r="D8" s="10">
        <v>3095000</v>
      </c>
      <c r="E8" s="10">
        <v>20000</v>
      </c>
      <c r="G8" s="16">
        <f t="shared" si="0"/>
        <v>0.06869198911581537</v>
      </c>
      <c r="H8" s="15">
        <f t="shared" si="1"/>
        <v>0.005240815525819565</v>
      </c>
      <c r="I8" s="15">
        <f t="shared" si="2"/>
        <v>0.0061823802163833074</v>
      </c>
    </row>
    <row r="9" spans="1:9" ht="12.75">
      <c r="A9" s="11">
        <v>3230</v>
      </c>
      <c r="B9" s="11" t="s">
        <v>79</v>
      </c>
      <c r="C9" s="10">
        <v>2486289.78</v>
      </c>
      <c r="D9" s="10">
        <v>2770721</v>
      </c>
      <c r="E9" s="10">
        <v>284431.22</v>
      </c>
      <c r="F9" s="3"/>
      <c r="G9" s="16">
        <f t="shared" si="0"/>
        <v>0.0614947776332669</v>
      </c>
      <c r="H9" s="15">
        <f t="shared" si="1"/>
        <v>0.07453257769019</v>
      </c>
      <c r="I9" s="15">
        <f t="shared" si="2"/>
        <v>0.1143998669374734</v>
      </c>
    </row>
    <row r="10" spans="1:9" ht="12.75">
      <c r="A10" s="11">
        <v>4520</v>
      </c>
      <c r="B10" s="11" t="s">
        <v>147</v>
      </c>
      <c r="C10" s="10">
        <v>2356181.89</v>
      </c>
      <c r="D10" s="10">
        <v>2462680</v>
      </c>
      <c r="E10" s="10">
        <v>106498.11</v>
      </c>
      <c r="G10" s="16">
        <f t="shared" si="0"/>
        <v>0.05465796050266112</v>
      </c>
      <c r="H10" s="15">
        <f t="shared" si="1"/>
        <v>0.027906847417921994</v>
      </c>
      <c r="I10" s="15">
        <f t="shared" si="2"/>
        <v>0.04519944340969364</v>
      </c>
    </row>
    <row r="11" spans="1:9" s="3" customFormat="1" ht="12.75">
      <c r="A11" s="11">
        <v>1210</v>
      </c>
      <c r="B11" s="11" t="s">
        <v>22</v>
      </c>
      <c r="C11" s="10">
        <v>1775205.01</v>
      </c>
      <c r="D11" s="10">
        <v>1985749</v>
      </c>
      <c r="E11" s="10">
        <v>210543.99</v>
      </c>
      <c r="G11" s="16">
        <f t="shared" si="0"/>
        <v>0.04407271363319588</v>
      </c>
      <c r="H11" s="15">
        <f t="shared" si="1"/>
        <v>0.055171110582999956</v>
      </c>
      <c r="I11" s="15">
        <f t="shared" si="2"/>
        <v>0.1186026339571901</v>
      </c>
    </row>
    <row r="12" spans="1:9" ht="12.75">
      <c r="A12" s="11">
        <v>6110</v>
      </c>
      <c r="B12" s="11" t="s">
        <v>179</v>
      </c>
      <c r="C12" s="10">
        <v>1721537.61</v>
      </c>
      <c r="D12" s="10">
        <v>1813495</v>
      </c>
      <c r="E12" s="10">
        <v>91957.39</v>
      </c>
      <c r="G12" s="16">
        <f t="shared" si="0"/>
        <v>0.04024962158371101</v>
      </c>
      <c r="H12" s="15">
        <f t="shared" si="1"/>
        <v>0.02409658586129224</v>
      </c>
      <c r="I12" s="15">
        <f t="shared" si="2"/>
        <v>0.053415847243674215</v>
      </c>
    </row>
    <row r="13" spans="1:9" ht="12.75">
      <c r="A13" s="11">
        <v>4320</v>
      </c>
      <c r="B13" s="11" t="s">
        <v>113</v>
      </c>
      <c r="C13" s="10">
        <v>1712395.52</v>
      </c>
      <c r="D13" s="10">
        <v>1704433</v>
      </c>
      <c r="E13" s="10">
        <v>-7962.52</v>
      </c>
      <c r="G13" s="16">
        <f t="shared" si="0"/>
        <v>0.037829044615391445</v>
      </c>
      <c r="H13" s="15">
        <f t="shared" si="1"/>
        <v>-0.0020865049220324403</v>
      </c>
      <c r="I13" s="15">
        <f t="shared" si="2"/>
        <v>-0.004649930408600929</v>
      </c>
    </row>
    <row r="14" spans="1:9" s="3" customFormat="1" ht="12.75">
      <c r="A14" s="11">
        <v>5110</v>
      </c>
      <c r="B14" s="11" t="s">
        <v>163</v>
      </c>
      <c r="C14" s="10">
        <v>1466778.7</v>
      </c>
      <c r="D14" s="10">
        <v>1485103</v>
      </c>
      <c r="E14" s="10">
        <v>18324.3</v>
      </c>
      <c r="F14"/>
      <c r="G14" s="16">
        <f t="shared" si="0"/>
        <v>0.032961124107226084</v>
      </c>
      <c r="H14" s="15">
        <f t="shared" si="1"/>
        <v>0.004801713796988773</v>
      </c>
      <c r="I14" s="15">
        <f t="shared" si="2"/>
        <v>0.012492886622910463</v>
      </c>
    </row>
    <row r="15" spans="1:9" ht="12.75">
      <c r="A15" s="11">
        <v>4220</v>
      </c>
      <c r="B15" s="11" t="s">
        <v>103</v>
      </c>
      <c r="C15" s="10">
        <v>1318758.73</v>
      </c>
      <c r="D15" s="10">
        <v>1404200</v>
      </c>
      <c r="E15" s="10">
        <v>85441.27</v>
      </c>
      <c r="G15" s="16">
        <f t="shared" si="0"/>
        <v>0.031165522170089797</v>
      </c>
      <c r="H15" s="15">
        <f t="shared" si="1"/>
        <v>0.022389096718087073</v>
      </c>
      <c r="I15" s="15">
        <f t="shared" si="2"/>
        <v>0.06478915972749617</v>
      </c>
    </row>
    <row r="16" spans="1:9" ht="12.75">
      <c r="A16" s="11">
        <v>5130</v>
      </c>
      <c r="B16" s="11" t="s">
        <v>170</v>
      </c>
      <c r="C16" s="10">
        <v>600000</v>
      </c>
      <c r="D16" s="10">
        <v>1037272</v>
      </c>
      <c r="E16" s="10">
        <v>437272</v>
      </c>
      <c r="G16" s="16">
        <f t="shared" si="0"/>
        <v>0.023021737296975778</v>
      </c>
      <c r="H16" s="15">
        <f t="shared" si="1"/>
        <v>0.11458309433030864</v>
      </c>
      <c r="I16" s="15">
        <f t="shared" si="2"/>
        <v>0.7287866666666667</v>
      </c>
    </row>
    <row r="17" spans="1:9" s="3" customFormat="1" ht="12.75">
      <c r="A17" s="11">
        <v>1110</v>
      </c>
      <c r="B17" s="11" t="s">
        <v>10</v>
      </c>
      <c r="C17" s="10">
        <v>952291.8</v>
      </c>
      <c r="D17" s="10">
        <v>1000926</v>
      </c>
      <c r="E17" s="10">
        <v>48634.2</v>
      </c>
      <c r="G17" s="16">
        <f t="shared" si="0"/>
        <v>0.022215055863565945</v>
      </c>
      <c r="H17" s="15">
        <f t="shared" si="1"/>
        <v>0.012744143522290693</v>
      </c>
      <c r="I17" s="15">
        <f t="shared" si="2"/>
        <v>0.05107069072735898</v>
      </c>
    </row>
    <row r="18" spans="1:9" ht="12.75">
      <c r="A18" s="11">
        <v>4521</v>
      </c>
      <c r="B18" s="11" t="s">
        <v>152</v>
      </c>
      <c r="C18" s="10">
        <v>904900</v>
      </c>
      <c r="D18" s="10">
        <v>927130</v>
      </c>
      <c r="E18" s="10">
        <v>22230</v>
      </c>
      <c r="G18" s="16">
        <f t="shared" si="0"/>
        <v>0.020577190264602873</v>
      </c>
      <c r="H18" s="15">
        <f t="shared" si="1"/>
        <v>0.005825166456948447</v>
      </c>
      <c r="I18" s="15">
        <f t="shared" si="2"/>
        <v>0.02456625041441043</v>
      </c>
    </row>
    <row r="19" spans="1:9" ht="12.75">
      <c r="A19" s="11">
        <v>4510</v>
      </c>
      <c r="B19" s="11" t="s">
        <v>130</v>
      </c>
      <c r="C19" s="10">
        <v>842533.8</v>
      </c>
      <c r="D19" s="10">
        <v>891158</v>
      </c>
      <c r="E19" s="10">
        <v>48624.2</v>
      </c>
      <c r="G19" s="16">
        <f t="shared" si="0"/>
        <v>0.0197788095755967</v>
      </c>
      <c r="H19" s="15">
        <f t="shared" si="1"/>
        <v>0.012741523114527784</v>
      </c>
      <c r="I19" s="15">
        <f t="shared" si="2"/>
        <v>0.057711868651441636</v>
      </c>
    </row>
    <row r="20" spans="1:9" s="3" customFormat="1" ht="12.75">
      <c r="A20" s="11">
        <v>5111</v>
      </c>
      <c r="B20" s="11" t="s">
        <v>166</v>
      </c>
      <c r="C20" s="10">
        <v>754000</v>
      </c>
      <c r="D20" s="10">
        <v>770000</v>
      </c>
      <c r="E20" s="10">
        <v>16000</v>
      </c>
      <c r="G20" s="16">
        <f t="shared" si="0"/>
        <v>0.01708976788987975</v>
      </c>
      <c r="H20" s="15">
        <f t="shared" si="1"/>
        <v>0.004192652420655652</v>
      </c>
      <c r="I20" s="15">
        <f t="shared" si="2"/>
        <v>0.021220159151193633</v>
      </c>
    </row>
    <row r="21" spans="1:9" ht="12.75">
      <c r="A21" s="11">
        <v>5112</v>
      </c>
      <c r="B21" s="11" t="s">
        <v>168</v>
      </c>
      <c r="C21" s="10">
        <v>612200</v>
      </c>
      <c r="D21" s="10">
        <v>752200</v>
      </c>
      <c r="E21" s="10">
        <v>140000</v>
      </c>
      <c r="G21" s="16">
        <f t="shared" si="0"/>
        <v>0.016694705723074736</v>
      </c>
      <c r="H21" s="15">
        <f t="shared" si="1"/>
        <v>0.03668570868073696</v>
      </c>
      <c r="I21" s="15">
        <f t="shared" si="2"/>
        <v>0.22868343678536426</v>
      </c>
    </row>
    <row r="22" spans="1:9" ht="12.75">
      <c r="A22" s="11">
        <v>6230</v>
      </c>
      <c r="B22" s="11" t="s">
        <v>184</v>
      </c>
      <c r="C22" s="10">
        <v>626861.24</v>
      </c>
      <c r="D22" s="10">
        <v>737902</v>
      </c>
      <c r="E22" s="10">
        <v>111040.76</v>
      </c>
      <c r="G22" s="16">
        <f t="shared" si="0"/>
        <v>0.01637736870841305</v>
      </c>
      <c r="H22" s="15">
        <f t="shared" si="1"/>
        <v>0.029097206950340203</v>
      </c>
      <c r="I22" s="15">
        <f t="shared" si="2"/>
        <v>0.17713770275539767</v>
      </c>
    </row>
    <row r="23" spans="1:9" s="3" customFormat="1" ht="12.75">
      <c r="A23" s="11">
        <v>4410</v>
      </c>
      <c r="B23" s="11" t="s">
        <v>117</v>
      </c>
      <c r="C23" s="10">
        <v>587016.59</v>
      </c>
      <c r="D23" s="10">
        <v>603020</v>
      </c>
      <c r="E23" s="10">
        <v>16003.41</v>
      </c>
      <c r="F23"/>
      <c r="G23" s="16">
        <f t="shared" si="0"/>
        <v>0.013383729653188684</v>
      </c>
      <c r="H23" s="15">
        <f t="shared" si="1"/>
        <v>0.004193545979702804</v>
      </c>
      <c r="I23" s="15">
        <f t="shared" si="2"/>
        <v>0.027262278907654043</v>
      </c>
    </row>
    <row r="24" spans="1:9" ht="12.75">
      <c r="A24" s="11">
        <v>5330</v>
      </c>
      <c r="B24" s="11" t="s">
        <v>175</v>
      </c>
      <c r="C24" s="10">
        <v>513657.95</v>
      </c>
      <c r="D24" s="10">
        <v>566700</v>
      </c>
      <c r="E24" s="10">
        <v>53042.05</v>
      </c>
      <c r="G24" s="16">
        <f t="shared" si="0"/>
        <v>0.012577625276876434</v>
      </c>
      <c r="H24" s="15">
        <f t="shared" si="1"/>
        <v>0.013899179958064884</v>
      </c>
      <c r="I24" s="15">
        <f t="shared" si="2"/>
        <v>0.10326336816163363</v>
      </c>
    </row>
    <row r="25" spans="1:9" ht="12.75">
      <c r="A25" s="11">
        <v>3233</v>
      </c>
      <c r="B25" s="11" t="s">
        <v>93</v>
      </c>
      <c r="C25" s="10">
        <v>538870</v>
      </c>
      <c r="D25" s="10">
        <v>507380</v>
      </c>
      <c r="E25" s="10">
        <v>-31490</v>
      </c>
      <c r="G25" s="16">
        <f t="shared" si="0"/>
        <v>0.0112610473142431</v>
      </c>
      <c r="H25" s="15">
        <f t="shared" si="1"/>
        <v>-0.008251664045402904</v>
      </c>
      <c r="I25" s="15">
        <f t="shared" si="2"/>
        <v>-0.05843709985710839</v>
      </c>
    </row>
    <row r="26" spans="1:9" s="3" customFormat="1" ht="12.75">
      <c r="A26" s="11">
        <v>4514</v>
      </c>
      <c r="B26" s="11" t="s">
        <v>144</v>
      </c>
      <c r="C26" s="10">
        <v>482000</v>
      </c>
      <c r="D26" s="10">
        <v>498924</v>
      </c>
      <c r="E26" s="10">
        <v>16924</v>
      </c>
      <c r="G26" s="16">
        <f t="shared" si="0"/>
        <v>0.011073370590506967</v>
      </c>
      <c r="H26" s="15">
        <f t="shared" si="1"/>
        <v>0.004434778097948516</v>
      </c>
      <c r="I26" s="15">
        <f t="shared" si="2"/>
        <v>0.03511203319502074</v>
      </c>
    </row>
    <row r="27" spans="1:9" ht="12.75">
      <c r="A27" s="11">
        <v>4511</v>
      </c>
      <c r="B27" s="11" t="s">
        <v>137</v>
      </c>
      <c r="C27" s="10">
        <v>344906.37</v>
      </c>
      <c r="D27" s="10">
        <v>359421</v>
      </c>
      <c r="E27" s="10">
        <v>14514.63</v>
      </c>
      <c r="F27" s="3"/>
      <c r="G27" s="16">
        <f t="shared" si="0"/>
        <v>0.007977170733439572</v>
      </c>
      <c r="H27" s="15">
        <f t="shared" si="1"/>
        <v>0.0038034249127763212</v>
      </c>
      <c r="I27" s="15">
        <f t="shared" si="2"/>
        <v>0.04208281221364511</v>
      </c>
    </row>
    <row r="28" spans="1:9" ht="12.75">
      <c r="A28" s="11">
        <v>9110</v>
      </c>
      <c r="B28" s="11" t="s">
        <v>191</v>
      </c>
      <c r="C28" s="10">
        <v>340298.48</v>
      </c>
      <c r="D28" s="10">
        <v>327521</v>
      </c>
      <c r="E28" s="10">
        <v>-12777.48</v>
      </c>
      <c r="F28" s="3"/>
      <c r="G28" s="16">
        <f t="shared" si="0"/>
        <v>0.007269166063715982</v>
      </c>
      <c r="H28" s="15">
        <f t="shared" si="1"/>
        <v>-0.0033482207782424486</v>
      </c>
      <c r="I28" s="15">
        <f t="shared" si="2"/>
        <v>-0.03754786092491509</v>
      </c>
    </row>
    <row r="29" spans="1:9" s="3" customFormat="1" ht="12.75">
      <c r="A29" s="11">
        <v>1231</v>
      </c>
      <c r="B29" s="11" t="s">
        <v>44</v>
      </c>
      <c r="C29" s="10">
        <v>256500</v>
      </c>
      <c r="D29" s="10">
        <v>319000</v>
      </c>
      <c r="E29" s="10">
        <v>62500</v>
      </c>
      <c r="G29" s="16">
        <f t="shared" si="0"/>
        <v>0.007080046697235896</v>
      </c>
      <c r="H29" s="15">
        <f t="shared" si="1"/>
        <v>0.016377548518186142</v>
      </c>
      <c r="I29" s="15">
        <f t="shared" si="2"/>
        <v>0.24366471734892786</v>
      </c>
    </row>
    <row r="30" spans="1:9" ht="12.75">
      <c r="A30" s="11">
        <v>3220</v>
      </c>
      <c r="B30" s="11" t="s">
        <v>73</v>
      </c>
      <c r="C30" s="10">
        <v>105838.5</v>
      </c>
      <c r="D30" s="10">
        <v>194305</v>
      </c>
      <c r="E30" s="10">
        <v>88466.5</v>
      </c>
      <c r="G30" s="16">
        <f t="shared" si="0"/>
        <v>0.004312503051744266</v>
      </c>
      <c r="H30" s="15">
        <f t="shared" si="1"/>
        <v>0.023181830335745827</v>
      </c>
      <c r="I30" s="15">
        <f t="shared" si="2"/>
        <v>0.8358631310912381</v>
      </c>
    </row>
    <row r="31" spans="1:9" ht="12.75">
      <c r="A31" s="11">
        <v>4530</v>
      </c>
      <c r="B31" s="11" t="s">
        <v>157</v>
      </c>
      <c r="C31" s="10">
        <v>121623.93</v>
      </c>
      <c r="D31" s="10">
        <v>167774</v>
      </c>
      <c r="E31" s="10">
        <v>46150.07</v>
      </c>
      <c r="F31" s="3"/>
      <c r="G31" s="16">
        <f t="shared" si="0"/>
        <v>0.0037236606726710197</v>
      </c>
      <c r="H31" s="15">
        <f t="shared" si="1"/>
        <v>0.012093200168682986</v>
      </c>
      <c r="I31" s="15">
        <f t="shared" si="2"/>
        <v>0.3794489291704355</v>
      </c>
    </row>
    <row r="32" spans="1:9" s="3" customFormat="1" ht="12.75">
      <c r="A32" s="11">
        <v>4630</v>
      </c>
      <c r="B32" s="11" t="s">
        <v>159</v>
      </c>
      <c r="C32" s="10">
        <v>129711</v>
      </c>
      <c r="D32" s="10">
        <v>163602</v>
      </c>
      <c r="E32" s="10">
        <v>33891</v>
      </c>
      <c r="F32"/>
      <c r="G32" s="16">
        <f t="shared" si="0"/>
        <v>0.003631065203013126</v>
      </c>
      <c r="H32" s="15">
        <f t="shared" si="1"/>
        <v>0.008880823949277543</v>
      </c>
      <c r="I32" s="15">
        <f t="shared" si="2"/>
        <v>0.2612808474223466</v>
      </c>
    </row>
    <row r="33" spans="1:9" ht="12.75">
      <c r="A33" s="11">
        <v>4430</v>
      </c>
      <c r="B33" s="11" t="s">
        <v>127</v>
      </c>
      <c r="C33" s="10">
        <v>121525.8</v>
      </c>
      <c r="D33" s="10">
        <v>123241</v>
      </c>
      <c r="E33" s="10">
        <v>1715.2</v>
      </c>
      <c r="G33" s="16">
        <f t="shared" si="0"/>
        <v>0.002735272837034637</v>
      </c>
      <c r="H33" s="15">
        <f t="shared" si="1"/>
        <v>0.0004494523394942859</v>
      </c>
      <c r="I33" s="15">
        <f t="shared" si="2"/>
        <v>0.014113875407526632</v>
      </c>
    </row>
    <row r="34" spans="1:9" ht="12.75">
      <c r="A34" s="11">
        <v>3235</v>
      </c>
      <c r="B34" s="11" t="s">
        <v>96</v>
      </c>
      <c r="C34" s="10">
        <v>102315</v>
      </c>
      <c r="D34" s="10">
        <v>92300</v>
      </c>
      <c r="E34" s="10">
        <v>-10015</v>
      </c>
      <c r="G34" s="16">
        <f t="shared" si="0"/>
        <v>0.002048552696410261</v>
      </c>
      <c r="H34" s="15">
        <f t="shared" si="1"/>
        <v>-0.002624338374554147</v>
      </c>
      <c r="I34" s="15">
        <f t="shared" si="2"/>
        <v>-0.09788398573034257</v>
      </c>
    </row>
    <row r="35" spans="1:9" s="3" customFormat="1" ht="12.75">
      <c r="A35" s="11">
        <v>5210</v>
      </c>
      <c r="B35" s="11" t="s">
        <v>172</v>
      </c>
      <c r="C35" s="10">
        <v>50000</v>
      </c>
      <c r="D35" s="10">
        <v>90000</v>
      </c>
      <c r="E35" s="10">
        <v>40000</v>
      </c>
      <c r="G35" s="16">
        <f t="shared" si="0"/>
        <v>0.001997505337778153</v>
      </c>
      <c r="H35" s="15">
        <f t="shared" si="1"/>
        <v>0.01048163105163913</v>
      </c>
      <c r="I35" s="15">
        <f t="shared" si="2"/>
        <v>0.8</v>
      </c>
    </row>
    <row r="36" spans="1:9" ht="12.75">
      <c r="A36" s="11">
        <v>3141</v>
      </c>
      <c r="B36" s="11" t="s">
        <v>67</v>
      </c>
      <c r="C36" s="10">
        <v>76000</v>
      </c>
      <c r="D36" s="10">
        <v>89933</v>
      </c>
      <c r="E36" s="10">
        <v>13933</v>
      </c>
      <c r="G36" s="16">
        <f t="shared" si="0"/>
        <v>0.0019960183060266957</v>
      </c>
      <c r="H36" s="15">
        <f t="shared" si="1"/>
        <v>0.0036510141360622</v>
      </c>
      <c r="I36" s="15">
        <f t="shared" si="2"/>
        <v>0.18332894736842106</v>
      </c>
    </row>
    <row r="37" spans="1:9" ht="12.75">
      <c r="A37" s="11">
        <v>4221</v>
      </c>
      <c r="B37" s="11" t="s">
        <v>110</v>
      </c>
      <c r="C37" s="10">
        <v>64300</v>
      </c>
      <c r="D37" s="10">
        <v>72000</v>
      </c>
      <c r="E37" s="10">
        <v>7700</v>
      </c>
      <c r="F37" s="3"/>
      <c r="G37" s="16">
        <f t="shared" si="0"/>
        <v>0.0015980042702225222</v>
      </c>
      <c r="H37" s="15">
        <f t="shared" si="1"/>
        <v>0.0020177139774405326</v>
      </c>
      <c r="I37" s="15">
        <f t="shared" si="2"/>
        <v>0.11975116640746501</v>
      </c>
    </row>
    <row r="38" spans="1:9" s="3" customFormat="1" ht="12.75">
      <c r="A38" s="11">
        <v>4513</v>
      </c>
      <c r="B38" s="11" t="s">
        <v>142</v>
      </c>
      <c r="C38" s="10">
        <v>40000</v>
      </c>
      <c r="D38" s="10">
        <v>40000</v>
      </c>
      <c r="E38" s="10">
        <v>0</v>
      </c>
      <c r="F38"/>
      <c r="G38" s="16">
        <f t="shared" si="0"/>
        <v>0.0008877801501236234</v>
      </c>
      <c r="H38" s="15">
        <f t="shared" si="1"/>
        <v>0</v>
      </c>
      <c r="I38" s="15">
        <f t="shared" si="2"/>
        <v>0</v>
      </c>
    </row>
    <row r="39" spans="1:9" ht="12.75">
      <c r="A39" s="11">
        <v>4130</v>
      </c>
      <c r="B39" s="11" t="s">
        <v>101</v>
      </c>
      <c r="C39" s="10">
        <v>37000</v>
      </c>
      <c r="D39" s="10">
        <v>37000</v>
      </c>
      <c r="E39" s="10">
        <v>0</v>
      </c>
      <c r="G39" s="16">
        <f t="shared" si="0"/>
        <v>0.0008211966388643517</v>
      </c>
      <c r="H39" s="15">
        <f t="shared" si="1"/>
        <v>0</v>
      </c>
      <c r="I39" s="15">
        <f t="shared" si="2"/>
        <v>0</v>
      </c>
    </row>
    <row r="40" spans="1:9" ht="12.75">
      <c r="A40" s="11">
        <v>7510</v>
      </c>
      <c r="B40" s="11" t="s">
        <v>189</v>
      </c>
      <c r="C40" s="10">
        <v>30000</v>
      </c>
      <c r="D40" s="10">
        <v>34350</v>
      </c>
      <c r="E40" s="10">
        <v>4350</v>
      </c>
      <c r="G40" s="16">
        <f t="shared" si="0"/>
        <v>0.0007623812039186616</v>
      </c>
      <c r="H40" s="15">
        <f t="shared" si="1"/>
        <v>0.0011398773768657555</v>
      </c>
      <c r="I40" s="15">
        <f t="shared" si="2"/>
        <v>0.145</v>
      </c>
    </row>
    <row r="41" spans="1:9" s="3" customFormat="1" ht="12.75">
      <c r="A41" s="11">
        <v>2230</v>
      </c>
      <c r="B41" s="11" t="s">
        <v>57</v>
      </c>
      <c r="C41" s="10">
        <v>33268</v>
      </c>
      <c r="D41" s="10">
        <v>32968</v>
      </c>
      <c r="E41" s="10">
        <v>-300</v>
      </c>
      <c r="F41"/>
      <c r="G41" s="16">
        <f t="shared" si="0"/>
        <v>0.0007317083997318904</v>
      </c>
      <c r="H41" s="15">
        <f t="shared" si="1"/>
        <v>-7.861223288729347E-05</v>
      </c>
      <c r="I41" s="15">
        <f t="shared" si="2"/>
        <v>-0.009017674642298907</v>
      </c>
    </row>
    <row r="42" spans="1:9" ht="12.75">
      <c r="A42" s="11">
        <v>4120</v>
      </c>
      <c r="B42" s="11" t="s">
        <v>98</v>
      </c>
      <c r="C42" s="10">
        <v>25900</v>
      </c>
      <c r="D42" s="10">
        <v>25900</v>
      </c>
      <c r="E42" s="10">
        <v>0</v>
      </c>
      <c r="F42" s="3"/>
      <c r="G42" s="16">
        <f t="shared" si="0"/>
        <v>0.0005748376472050461</v>
      </c>
      <c r="H42" s="15">
        <f t="shared" si="1"/>
        <v>0</v>
      </c>
      <c r="I42" s="15">
        <f t="shared" si="2"/>
        <v>0</v>
      </c>
    </row>
    <row r="43" spans="1:9" ht="12.75">
      <c r="A43" s="11">
        <v>6222</v>
      </c>
      <c r="B43" s="11" t="s">
        <v>182</v>
      </c>
      <c r="C43" s="10">
        <v>21730</v>
      </c>
      <c r="D43" s="10">
        <v>25720</v>
      </c>
      <c r="E43" s="10">
        <v>3990</v>
      </c>
      <c r="F43" s="3"/>
      <c r="G43" s="16">
        <f t="shared" si="0"/>
        <v>0.0005708426365294898</v>
      </c>
      <c r="H43" s="15">
        <f t="shared" si="1"/>
        <v>0.0010455426974010033</v>
      </c>
      <c r="I43" s="15">
        <f t="shared" si="2"/>
        <v>0.18361711919005982</v>
      </c>
    </row>
    <row r="44" spans="1:9" s="3" customFormat="1" ht="12.75">
      <c r="A44" s="11">
        <v>4512</v>
      </c>
      <c r="B44" s="11" t="s">
        <v>140</v>
      </c>
      <c r="C44" s="10">
        <v>3006</v>
      </c>
      <c r="D44" s="10">
        <v>3200</v>
      </c>
      <c r="E44" s="10">
        <v>194</v>
      </c>
      <c r="F44"/>
      <c r="G44" s="16">
        <f t="shared" si="0"/>
        <v>7.102241200988987E-05</v>
      </c>
      <c r="H44" s="15">
        <f t="shared" si="1"/>
        <v>5.083591060044978E-05</v>
      </c>
      <c r="I44" s="15">
        <f t="shared" si="2"/>
        <v>0.06453759148369927</v>
      </c>
    </row>
    <row r="45" spans="2:8" ht="12.75">
      <c r="B45" s="12" t="s">
        <v>207</v>
      </c>
      <c r="C45" s="5">
        <f>SUM(C4:C44)</f>
        <v>41400000.03999999</v>
      </c>
      <c r="D45" s="5">
        <f>SUM(D4:D44)</f>
        <v>45056200</v>
      </c>
      <c r="E45" s="5">
        <f>SUM(E4:E44)</f>
        <v>3816199.9599999995</v>
      </c>
      <c r="G45" s="17">
        <f>SUM(G4:G44)</f>
        <v>1.0000000000000004</v>
      </c>
      <c r="H45" s="15">
        <f>SUM(H4:H44)</f>
        <v>1.0000000000000004</v>
      </c>
    </row>
    <row r="46" spans="1:8" ht="12.75">
      <c r="A46" t="s">
        <v>196</v>
      </c>
      <c r="B46" s="2">
        <v>3816199.96</v>
      </c>
      <c r="H46" s="2"/>
    </row>
    <row r="47" spans="1:8" ht="12.75">
      <c r="A47" s="2">
        <v>6050000</v>
      </c>
      <c r="B47" s="2">
        <v>6636000</v>
      </c>
      <c r="C47" s="2">
        <v>586000</v>
      </c>
      <c r="H47" s="2"/>
    </row>
    <row r="48" spans="1:8" ht="12.75">
      <c r="A48" t="s">
        <v>197</v>
      </c>
      <c r="B48" s="2">
        <v>4402199.96</v>
      </c>
      <c r="H48" s="2"/>
    </row>
    <row r="49" spans="1:8" ht="12.75">
      <c r="A49" t="s">
        <v>198</v>
      </c>
      <c r="H49" s="2"/>
    </row>
    <row r="50" spans="1:8" ht="12.75">
      <c r="A50" t="s">
        <v>199</v>
      </c>
      <c r="H50" s="2"/>
    </row>
    <row r="51" spans="1:8" ht="12.75">
      <c r="A51">
        <v>7</v>
      </c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r:id="rId2"/>
  <headerFooter alignWithMargins="0">
    <oddHeader>&amp;COrdenado % del preseupuesto 2006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I4" sqref="I4"/>
    </sheetView>
  </sheetViews>
  <sheetFormatPr defaultColWidth="11.421875" defaultRowHeight="12.75"/>
  <cols>
    <col min="1" max="1" width="7.8515625" style="0" customWidth="1"/>
    <col min="2" max="2" width="26.28125" style="0" customWidth="1"/>
    <col min="3" max="3" width="12.7109375" style="0" bestFit="1" customWidth="1"/>
    <col min="4" max="4" width="12.8515625" style="0" customWidth="1"/>
    <col min="5" max="5" width="12.7109375" style="0" customWidth="1"/>
    <col min="6" max="6" width="0.85546875" style="0" customWidth="1"/>
    <col min="7" max="7" width="7.57421875" style="0" customWidth="1"/>
    <col min="8" max="8" width="8.8515625" style="0" customWidth="1"/>
    <col min="9" max="9" width="9.421875" style="0" customWidth="1"/>
  </cols>
  <sheetData>
    <row r="1" ht="12.75">
      <c r="A1" s="1">
        <v>38785</v>
      </c>
    </row>
    <row r="2" spans="1:9" ht="12.75">
      <c r="A2" s="8"/>
      <c r="B2" s="8"/>
      <c r="C2" s="8" t="s">
        <v>202</v>
      </c>
      <c r="D2" s="8" t="s">
        <v>204</v>
      </c>
      <c r="E2" s="8" t="s">
        <v>203</v>
      </c>
      <c r="G2" t="s">
        <v>208</v>
      </c>
      <c r="H2" t="s">
        <v>209</v>
      </c>
      <c r="I2" t="s">
        <v>210</v>
      </c>
    </row>
    <row r="3" spans="1:5" ht="12.75">
      <c r="A3" s="8" t="s">
        <v>206</v>
      </c>
      <c r="B3" s="8" t="s">
        <v>205</v>
      </c>
      <c r="C3" s="8"/>
      <c r="D3" s="8"/>
      <c r="E3" s="8"/>
    </row>
    <row r="4" spans="1:9" ht="12.75">
      <c r="A4" s="11">
        <v>110</v>
      </c>
      <c r="B4" s="11" t="s">
        <v>2</v>
      </c>
      <c r="C4" s="10">
        <v>3311341.09</v>
      </c>
      <c r="D4" s="10">
        <v>4507950</v>
      </c>
      <c r="E4" s="10">
        <v>1196608.91</v>
      </c>
      <c r="G4" s="13">
        <f>D4/$D$45</f>
        <v>0.1000517131937447</v>
      </c>
      <c r="H4" s="13">
        <f>E4/$E$45</f>
        <v>0.3135603276931013</v>
      </c>
      <c r="I4" s="13">
        <f>E4/C4</f>
        <v>0.361366853331319</v>
      </c>
    </row>
    <row r="5" spans="1:9" s="3" customFormat="1" ht="12.75">
      <c r="A5" s="11">
        <v>1110</v>
      </c>
      <c r="B5" s="11" t="s">
        <v>10</v>
      </c>
      <c r="C5" s="10">
        <v>952291.8</v>
      </c>
      <c r="D5" s="10">
        <v>1000926</v>
      </c>
      <c r="E5" s="10">
        <v>48634.2</v>
      </c>
      <c r="G5" s="13">
        <f aca="true" t="shared" si="0" ref="G5:G44">D5/$D$45</f>
        <v>0.022215055863565945</v>
      </c>
      <c r="H5" s="13">
        <f aca="true" t="shared" si="1" ref="H5:H44">E5/$E$45</f>
        <v>0.012744143522290695</v>
      </c>
      <c r="I5" s="13">
        <f aca="true" t="shared" si="2" ref="I5:I44">E5/C5</f>
        <v>0.05107069072735898</v>
      </c>
    </row>
    <row r="6" spans="1:9" s="3" customFormat="1" ht="12.75">
      <c r="A6" s="11">
        <v>1210</v>
      </c>
      <c r="B6" s="11" t="s">
        <v>22</v>
      </c>
      <c r="C6" s="10">
        <v>1775205.01</v>
      </c>
      <c r="D6" s="10">
        <v>1985749</v>
      </c>
      <c r="E6" s="10">
        <v>210543.99</v>
      </c>
      <c r="G6" s="13">
        <f t="shared" si="0"/>
        <v>0.04407271363319588</v>
      </c>
      <c r="H6" s="13">
        <f t="shared" si="1"/>
        <v>0.05517111058299996</v>
      </c>
      <c r="I6" s="13">
        <f t="shared" si="2"/>
        <v>0.1186026339571901</v>
      </c>
    </row>
    <row r="7" spans="1:9" ht="12.75">
      <c r="A7" s="11">
        <v>1230</v>
      </c>
      <c r="B7" s="11" t="s">
        <v>34</v>
      </c>
      <c r="C7" s="10">
        <v>3855235.77</v>
      </c>
      <c r="D7" s="10">
        <v>3946964</v>
      </c>
      <c r="E7" s="10">
        <v>91728.23</v>
      </c>
      <c r="G7" s="13">
        <f t="shared" si="0"/>
        <v>0.08760090731131343</v>
      </c>
      <c r="H7" s="13">
        <f t="shared" si="1"/>
        <v>0.0240365365969974</v>
      </c>
      <c r="I7" s="13">
        <f t="shared" si="2"/>
        <v>0.023793157013585187</v>
      </c>
    </row>
    <row r="8" spans="1:9" s="3" customFormat="1" ht="12.75">
      <c r="A8" s="11">
        <v>1231</v>
      </c>
      <c r="B8" s="11" t="s">
        <v>44</v>
      </c>
      <c r="C8" s="10">
        <v>256500</v>
      </c>
      <c r="D8" s="10">
        <v>319000</v>
      </c>
      <c r="E8" s="10">
        <v>62500</v>
      </c>
      <c r="G8" s="13">
        <f t="shared" si="0"/>
        <v>0.007080046697235896</v>
      </c>
      <c r="H8" s="13">
        <f t="shared" si="1"/>
        <v>0.016377548518186142</v>
      </c>
      <c r="I8" s="13">
        <f t="shared" si="2"/>
        <v>0.24366471734892786</v>
      </c>
    </row>
    <row r="9" spans="1:9" ht="12.75">
      <c r="A9" s="11">
        <v>2220</v>
      </c>
      <c r="B9" s="11" t="s">
        <v>47</v>
      </c>
      <c r="C9" s="10">
        <v>3620755.03</v>
      </c>
      <c r="D9" s="10">
        <v>3701077</v>
      </c>
      <c r="E9" s="10">
        <v>80321.97</v>
      </c>
      <c r="G9" s="13">
        <f t="shared" si="0"/>
        <v>0.08214356736697724</v>
      </c>
      <c r="H9" s="13">
        <f t="shared" si="1"/>
        <v>0.02104763137202067</v>
      </c>
      <c r="I9" s="13">
        <f t="shared" si="2"/>
        <v>0.02218376259495247</v>
      </c>
    </row>
    <row r="10" spans="1:9" ht="12.75">
      <c r="A10" s="11">
        <v>2230</v>
      </c>
      <c r="B10" s="11" t="s">
        <v>57</v>
      </c>
      <c r="C10" s="10">
        <v>33268</v>
      </c>
      <c r="D10" s="10">
        <v>32968</v>
      </c>
      <c r="E10" s="10">
        <v>-300</v>
      </c>
      <c r="G10" s="13">
        <f t="shared" si="0"/>
        <v>0.0007317083997318904</v>
      </c>
      <c r="H10" s="13">
        <f t="shared" si="1"/>
        <v>-7.861223288729349E-05</v>
      </c>
      <c r="I10" s="13">
        <f t="shared" si="2"/>
        <v>-0.009017674642298907</v>
      </c>
    </row>
    <row r="11" spans="1:9" s="3" customFormat="1" ht="12.75">
      <c r="A11" s="11">
        <v>3140</v>
      </c>
      <c r="B11" s="11" t="s">
        <v>61</v>
      </c>
      <c r="C11" s="10">
        <v>3235000</v>
      </c>
      <c r="D11" s="10">
        <v>3095000</v>
      </c>
      <c r="E11" s="10">
        <v>20000</v>
      </c>
      <c r="G11" s="13">
        <f t="shared" si="0"/>
        <v>0.06869198911581537</v>
      </c>
      <c r="H11" s="13">
        <f t="shared" si="1"/>
        <v>0.005240815525819565</v>
      </c>
      <c r="I11" s="13">
        <f t="shared" si="2"/>
        <v>0.0061823802163833074</v>
      </c>
    </row>
    <row r="12" spans="1:9" ht="12.75">
      <c r="A12" s="11">
        <v>3141</v>
      </c>
      <c r="B12" s="11" t="s">
        <v>67</v>
      </c>
      <c r="C12" s="10">
        <v>76000</v>
      </c>
      <c r="D12" s="10">
        <v>89933</v>
      </c>
      <c r="E12" s="10">
        <v>13933</v>
      </c>
      <c r="G12" s="13">
        <f t="shared" si="0"/>
        <v>0.0019960183060266957</v>
      </c>
      <c r="H12" s="13">
        <f t="shared" si="1"/>
        <v>0.0036510141360622003</v>
      </c>
      <c r="I12" s="13">
        <f t="shared" si="2"/>
        <v>0.18332894736842106</v>
      </c>
    </row>
    <row r="13" spans="1:9" ht="12.75">
      <c r="A13" s="11">
        <v>3220</v>
      </c>
      <c r="B13" s="11" t="s">
        <v>73</v>
      </c>
      <c r="C13" s="10">
        <v>105838.5</v>
      </c>
      <c r="D13" s="10">
        <v>194305</v>
      </c>
      <c r="E13" s="10">
        <v>88466.5</v>
      </c>
      <c r="G13" s="13">
        <f t="shared" si="0"/>
        <v>0.004312503051744266</v>
      </c>
      <c r="H13" s="13">
        <f t="shared" si="1"/>
        <v>0.02318183033574583</v>
      </c>
      <c r="I13" s="13">
        <f t="shared" si="2"/>
        <v>0.8358631310912381</v>
      </c>
    </row>
    <row r="14" spans="1:9" s="3" customFormat="1" ht="12.75">
      <c r="A14" s="11">
        <v>3230</v>
      </c>
      <c r="B14" s="11" t="s">
        <v>79</v>
      </c>
      <c r="C14" s="10">
        <v>2486289.78</v>
      </c>
      <c r="D14" s="10">
        <v>2770721</v>
      </c>
      <c r="E14" s="10">
        <v>284431.22</v>
      </c>
      <c r="G14" s="13">
        <f t="shared" si="0"/>
        <v>0.0614947776332669</v>
      </c>
      <c r="H14" s="13">
        <f t="shared" si="1"/>
        <v>0.07453257769019002</v>
      </c>
      <c r="I14" s="13">
        <f t="shared" si="2"/>
        <v>0.1143998669374734</v>
      </c>
    </row>
    <row r="15" spans="1:9" ht="12.75">
      <c r="A15" s="11">
        <v>3233</v>
      </c>
      <c r="B15" s="11" t="s">
        <v>93</v>
      </c>
      <c r="C15" s="10">
        <v>538870</v>
      </c>
      <c r="D15" s="10">
        <v>507380</v>
      </c>
      <c r="E15" s="10">
        <v>-31490</v>
      </c>
      <c r="G15" s="13">
        <f t="shared" si="0"/>
        <v>0.0112610473142431</v>
      </c>
      <c r="H15" s="13">
        <f t="shared" si="1"/>
        <v>-0.008251664045402906</v>
      </c>
      <c r="I15" s="13">
        <f t="shared" si="2"/>
        <v>-0.05843709985710839</v>
      </c>
    </row>
    <row r="16" spans="1:9" ht="12.75">
      <c r="A16" s="11">
        <v>3235</v>
      </c>
      <c r="B16" s="11" t="s">
        <v>96</v>
      </c>
      <c r="C16" s="10">
        <v>102315</v>
      </c>
      <c r="D16" s="10">
        <v>92300</v>
      </c>
      <c r="E16" s="10">
        <v>-10015</v>
      </c>
      <c r="G16" s="13">
        <f t="shared" si="0"/>
        <v>0.002048552696410261</v>
      </c>
      <c r="H16" s="13">
        <f t="shared" si="1"/>
        <v>-0.0026243383745541476</v>
      </c>
      <c r="I16" s="13">
        <f t="shared" si="2"/>
        <v>-0.09788398573034257</v>
      </c>
    </row>
    <row r="17" spans="1:9" s="3" customFormat="1" ht="12.75">
      <c r="A17" s="11">
        <v>4120</v>
      </c>
      <c r="B17" s="11" t="s">
        <v>98</v>
      </c>
      <c r="C17" s="10">
        <v>25900</v>
      </c>
      <c r="D17" s="10">
        <v>25900</v>
      </c>
      <c r="E17" s="10">
        <v>0</v>
      </c>
      <c r="G17" s="13">
        <f t="shared" si="0"/>
        <v>0.0005748376472050461</v>
      </c>
      <c r="H17" s="13">
        <f t="shared" si="1"/>
        <v>0</v>
      </c>
      <c r="I17" s="13">
        <f t="shared" si="2"/>
        <v>0</v>
      </c>
    </row>
    <row r="18" spans="1:9" ht="12.75">
      <c r="A18" s="11">
        <v>4130</v>
      </c>
      <c r="B18" s="11" t="s">
        <v>101</v>
      </c>
      <c r="C18" s="10">
        <v>37000</v>
      </c>
      <c r="D18" s="10">
        <v>37000</v>
      </c>
      <c r="E18" s="10">
        <v>0</v>
      </c>
      <c r="G18" s="13">
        <f t="shared" si="0"/>
        <v>0.0008211966388643517</v>
      </c>
      <c r="H18" s="13">
        <f t="shared" si="1"/>
        <v>0</v>
      </c>
      <c r="I18" s="13">
        <f t="shared" si="2"/>
        <v>0</v>
      </c>
    </row>
    <row r="19" spans="1:9" ht="12.75">
      <c r="A19" s="11">
        <v>4220</v>
      </c>
      <c r="B19" s="11" t="s">
        <v>103</v>
      </c>
      <c r="C19" s="10">
        <v>1318758.73</v>
      </c>
      <c r="D19" s="10">
        <v>1404200</v>
      </c>
      <c r="E19" s="10">
        <v>85441.27</v>
      </c>
      <c r="G19" s="13">
        <f t="shared" si="0"/>
        <v>0.031165522170089797</v>
      </c>
      <c r="H19" s="13">
        <f t="shared" si="1"/>
        <v>0.022389096718087073</v>
      </c>
      <c r="I19" s="13">
        <f t="shared" si="2"/>
        <v>0.06478915972749617</v>
      </c>
    </row>
    <row r="20" spans="1:9" s="3" customFormat="1" ht="12.75">
      <c r="A20" s="11">
        <v>4221</v>
      </c>
      <c r="B20" s="11" t="s">
        <v>110</v>
      </c>
      <c r="C20" s="10">
        <v>64300</v>
      </c>
      <c r="D20" s="10">
        <v>72000</v>
      </c>
      <c r="E20" s="10">
        <v>7700</v>
      </c>
      <c r="G20" s="13">
        <f t="shared" si="0"/>
        <v>0.0015980042702225222</v>
      </c>
      <c r="H20" s="13">
        <f t="shared" si="1"/>
        <v>0.0020177139774405326</v>
      </c>
      <c r="I20" s="13">
        <f t="shared" si="2"/>
        <v>0.11975116640746501</v>
      </c>
    </row>
    <row r="21" spans="1:9" ht="12.75">
      <c r="A21" s="11">
        <v>4320</v>
      </c>
      <c r="B21" s="11" t="s">
        <v>113</v>
      </c>
      <c r="C21" s="10">
        <v>1712395.52</v>
      </c>
      <c r="D21" s="10">
        <v>1704433</v>
      </c>
      <c r="E21" s="10">
        <v>-7962.52</v>
      </c>
      <c r="G21" s="13">
        <f t="shared" si="0"/>
        <v>0.037829044615391445</v>
      </c>
      <c r="H21" s="13">
        <f t="shared" si="1"/>
        <v>-0.0020865049220324403</v>
      </c>
      <c r="I21" s="13">
        <f t="shared" si="2"/>
        <v>-0.004649930408600929</v>
      </c>
    </row>
    <row r="22" spans="1:9" ht="12.75">
      <c r="A22" s="11">
        <v>4410</v>
      </c>
      <c r="B22" s="11" t="s">
        <v>117</v>
      </c>
      <c r="C22" s="10">
        <v>587016.59</v>
      </c>
      <c r="D22" s="10">
        <v>603020</v>
      </c>
      <c r="E22" s="10">
        <v>16003.41</v>
      </c>
      <c r="G22" s="13">
        <f t="shared" si="0"/>
        <v>0.013383729653188684</v>
      </c>
      <c r="H22" s="13">
        <f t="shared" si="1"/>
        <v>0.004193545979702805</v>
      </c>
      <c r="I22" s="13">
        <f t="shared" si="2"/>
        <v>0.027262278907654043</v>
      </c>
    </row>
    <row r="23" spans="1:9" s="3" customFormat="1" ht="12.75">
      <c r="A23" s="11">
        <v>4420</v>
      </c>
      <c r="B23" s="11" t="s">
        <v>121</v>
      </c>
      <c r="C23" s="10">
        <v>5222266.45</v>
      </c>
      <c r="D23" s="10">
        <v>5687981</v>
      </c>
      <c r="E23" s="10">
        <v>465714.55</v>
      </c>
      <c r="G23" s="13">
        <f t="shared" si="0"/>
        <v>0.12624191565200793</v>
      </c>
      <c r="H23" s="13">
        <f t="shared" si="1"/>
        <v>0.12203620221200362</v>
      </c>
      <c r="I23" s="13">
        <f t="shared" si="2"/>
        <v>0.08917862664782261</v>
      </c>
    </row>
    <row r="24" spans="1:9" ht="12.75">
      <c r="A24" s="11">
        <v>4430</v>
      </c>
      <c r="B24" s="11" t="s">
        <v>127</v>
      </c>
      <c r="C24" s="10">
        <v>121525.8</v>
      </c>
      <c r="D24" s="10">
        <v>123241</v>
      </c>
      <c r="E24" s="10">
        <v>1715.2</v>
      </c>
      <c r="G24" s="13">
        <f t="shared" si="0"/>
        <v>0.002735272837034637</v>
      </c>
      <c r="H24" s="13">
        <f t="shared" si="1"/>
        <v>0.00044945233949428596</v>
      </c>
      <c r="I24" s="13">
        <f t="shared" si="2"/>
        <v>0.014113875407526632</v>
      </c>
    </row>
    <row r="25" spans="1:9" ht="12.75">
      <c r="A25" s="11">
        <v>4510</v>
      </c>
      <c r="B25" s="11" t="s">
        <v>130</v>
      </c>
      <c r="C25" s="10">
        <v>842533.8</v>
      </c>
      <c r="D25" s="10">
        <v>891158</v>
      </c>
      <c r="E25" s="10">
        <v>48624.2</v>
      </c>
      <c r="G25" s="13">
        <f t="shared" si="0"/>
        <v>0.0197788095755967</v>
      </c>
      <c r="H25" s="13">
        <f t="shared" si="1"/>
        <v>0.012741523114527786</v>
      </c>
      <c r="I25" s="13">
        <f t="shared" si="2"/>
        <v>0.057711868651441636</v>
      </c>
    </row>
    <row r="26" spans="1:9" s="3" customFormat="1" ht="12.75">
      <c r="A26" s="11">
        <v>4511</v>
      </c>
      <c r="B26" s="11" t="s">
        <v>137</v>
      </c>
      <c r="C26" s="10">
        <v>344906.37</v>
      </c>
      <c r="D26" s="10">
        <v>359421</v>
      </c>
      <c r="E26" s="10">
        <v>14514.63</v>
      </c>
      <c r="G26" s="13">
        <f t="shared" si="0"/>
        <v>0.007977170733439572</v>
      </c>
      <c r="H26" s="13">
        <f t="shared" si="1"/>
        <v>0.0038034249127763217</v>
      </c>
      <c r="I26" s="13">
        <f t="shared" si="2"/>
        <v>0.04208281221364511</v>
      </c>
    </row>
    <row r="27" spans="1:9" ht="12.75">
      <c r="A27" s="11">
        <v>4512</v>
      </c>
      <c r="B27" s="11" t="s">
        <v>140</v>
      </c>
      <c r="C27" s="10">
        <v>3006</v>
      </c>
      <c r="D27" s="10">
        <v>3200</v>
      </c>
      <c r="E27" s="10">
        <v>194</v>
      </c>
      <c r="G27" s="13">
        <f t="shared" si="0"/>
        <v>7.102241200988987E-05</v>
      </c>
      <c r="H27" s="13">
        <f t="shared" si="1"/>
        <v>5.0835910600449784E-05</v>
      </c>
      <c r="I27" s="13">
        <f t="shared" si="2"/>
        <v>0.06453759148369927</v>
      </c>
    </row>
    <row r="28" spans="1:9" ht="12.75">
      <c r="A28" s="11">
        <v>4513</v>
      </c>
      <c r="B28" s="11" t="s">
        <v>142</v>
      </c>
      <c r="C28" s="10">
        <v>40000</v>
      </c>
      <c r="D28" s="10">
        <v>40000</v>
      </c>
      <c r="E28" s="10">
        <v>0</v>
      </c>
      <c r="G28" s="13">
        <f t="shared" si="0"/>
        <v>0.0008877801501236234</v>
      </c>
      <c r="H28" s="13">
        <f t="shared" si="1"/>
        <v>0</v>
      </c>
      <c r="I28" s="13">
        <f t="shared" si="2"/>
        <v>0</v>
      </c>
    </row>
    <row r="29" spans="1:9" s="3" customFormat="1" ht="12.75">
      <c r="A29" s="11">
        <v>4514</v>
      </c>
      <c r="B29" s="11" t="s">
        <v>144</v>
      </c>
      <c r="C29" s="10">
        <v>482000</v>
      </c>
      <c r="D29" s="10">
        <v>498924</v>
      </c>
      <c r="E29" s="10">
        <v>16924</v>
      </c>
      <c r="G29" s="13">
        <f t="shared" si="0"/>
        <v>0.011073370590506967</v>
      </c>
      <c r="H29" s="13">
        <f t="shared" si="1"/>
        <v>0.004434778097948516</v>
      </c>
      <c r="I29" s="13">
        <f t="shared" si="2"/>
        <v>0.03511203319502074</v>
      </c>
    </row>
    <row r="30" spans="1:9" ht="12.75">
      <c r="A30" s="11">
        <v>4520</v>
      </c>
      <c r="B30" s="11" t="s">
        <v>147</v>
      </c>
      <c r="C30" s="10">
        <v>2356181.89</v>
      </c>
      <c r="D30" s="10">
        <v>2462680</v>
      </c>
      <c r="E30" s="10">
        <v>106498.11</v>
      </c>
      <c r="G30" s="13">
        <f t="shared" si="0"/>
        <v>0.05465796050266112</v>
      </c>
      <c r="H30" s="13">
        <f t="shared" si="1"/>
        <v>0.027906847417921998</v>
      </c>
      <c r="I30" s="13">
        <f t="shared" si="2"/>
        <v>0.04519944340969364</v>
      </c>
    </row>
    <row r="31" spans="1:9" ht="12.75">
      <c r="A31" s="11">
        <v>4521</v>
      </c>
      <c r="B31" s="11" t="s">
        <v>152</v>
      </c>
      <c r="C31" s="10">
        <v>904900</v>
      </c>
      <c r="D31" s="10">
        <v>927130</v>
      </c>
      <c r="E31" s="10">
        <v>22230</v>
      </c>
      <c r="G31" s="13">
        <f t="shared" si="0"/>
        <v>0.020577190264602873</v>
      </c>
      <c r="H31" s="13">
        <f t="shared" si="1"/>
        <v>0.0058251664569484475</v>
      </c>
      <c r="I31" s="13">
        <f t="shared" si="2"/>
        <v>0.02456625041441043</v>
      </c>
    </row>
    <row r="32" spans="1:9" s="3" customFormat="1" ht="12.75">
      <c r="A32" s="11">
        <v>4530</v>
      </c>
      <c r="B32" s="11" t="s">
        <v>157</v>
      </c>
      <c r="C32" s="10">
        <v>121623.93</v>
      </c>
      <c r="D32" s="10">
        <v>167774</v>
      </c>
      <c r="E32" s="10">
        <v>46150.07</v>
      </c>
      <c r="G32" s="13">
        <f t="shared" si="0"/>
        <v>0.0037236606726710197</v>
      </c>
      <c r="H32" s="13">
        <f t="shared" si="1"/>
        <v>0.012093200168682988</v>
      </c>
      <c r="I32" s="13">
        <f t="shared" si="2"/>
        <v>0.3794489291704355</v>
      </c>
    </row>
    <row r="33" spans="1:9" ht="12.75">
      <c r="A33" s="11">
        <v>4630</v>
      </c>
      <c r="B33" s="11" t="s">
        <v>159</v>
      </c>
      <c r="C33" s="10">
        <v>129711</v>
      </c>
      <c r="D33" s="10">
        <v>163602</v>
      </c>
      <c r="E33" s="10">
        <v>33891</v>
      </c>
      <c r="G33" s="13">
        <f t="shared" si="0"/>
        <v>0.003631065203013126</v>
      </c>
      <c r="H33" s="13">
        <f t="shared" si="1"/>
        <v>0.008880823949277545</v>
      </c>
      <c r="I33" s="13">
        <f t="shared" si="2"/>
        <v>0.2612808474223466</v>
      </c>
    </row>
    <row r="34" spans="1:9" ht="12.75">
      <c r="A34" s="11">
        <v>5110</v>
      </c>
      <c r="B34" s="11" t="s">
        <v>163</v>
      </c>
      <c r="C34" s="10">
        <v>1466778.7</v>
      </c>
      <c r="D34" s="10">
        <v>1485103</v>
      </c>
      <c r="E34" s="10">
        <v>18324.3</v>
      </c>
      <c r="G34" s="13">
        <f t="shared" si="0"/>
        <v>0.032961124107226084</v>
      </c>
      <c r="H34" s="13">
        <f t="shared" si="1"/>
        <v>0.004801713796988773</v>
      </c>
      <c r="I34" s="13">
        <f t="shared" si="2"/>
        <v>0.012492886622910463</v>
      </c>
    </row>
    <row r="35" spans="1:9" s="3" customFormat="1" ht="12.75">
      <c r="A35" s="11">
        <v>5111</v>
      </c>
      <c r="B35" s="11" t="s">
        <v>166</v>
      </c>
      <c r="C35" s="10">
        <v>754000</v>
      </c>
      <c r="D35" s="10">
        <v>770000</v>
      </c>
      <c r="E35" s="10">
        <v>16000</v>
      </c>
      <c r="G35" s="13">
        <f t="shared" si="0"/>
        <v>0.01708976788987975</v>
      </c>
      <c r="H35" s="13">
        <f t="shared" si="1"/>
        <v>0.0041926524206556525</v>
      </c>
      <c r="I35" s="13">
        <f t="shared" si="2"/>
        <v>0.021220159151193633</v>
      </c>
    </row>
    <row r="36" spans="1:9" ht="12.75">
      <c r="A36" s="11">
        <v>5112</v>
      </c>
      <c r="B36" s="11" t="s">
        <v>168</v>
      </c>
      <c r="C36" s="10">
        <v>612200</v>
      </c>
      <c r="D36" s="10">
        <v>752200</v>
      </c>
      <c r="E36" s="10">
        <v>140000</v>
      </c>
      <c r="G36" s="13">
        <f t="shared" si="0"/>
        <v>0.016694705723074736</v>
      </c>
      <c r="H36" s="13">
        <f t="shared" si="1"/>
        <v>0.03668570868073696</v>
      </c>
      <c r="I36" s="13">
        <f t="shared" si="2"/>
        <v>0.22868343678536426</v>
      </c>
    </row>
    <row r="37" spans="1:9" ht="12.75">
      <c r="A37" s="11">
        <v>5130</v>
      </c>
      <c r="B37" s="11" t="s">
        <v>170</v>
      </c>
      <c r="C37" s="10">
        <v>600000</v>
      </c>
      <c r="D37" s="10">
        <v>1037272</v>
      </c>
      <c r="E37" s="10">
        <v>437272</v>
      </c>
      <c r="G37" s="13">
        <f t="shared" si="0"/>
        <v>0.023021737296975778</v>
      </c>
      <c r="H37" s="13">
        <f t="shared" si="1"/>
        <v>0.11458309433030865</v>
      </c>
      <c r="I37" s="13">
        <f t="shared" si="2"/>
        <v>0.7287866666666667</v>
      </c>
    </row>
    <row r="38" spans="1:9" s="3" customFormat="1" ht="12.75">
      <c r="A38" s="11">
        <v>5210</v>
      </c>
      <c r="B38" s="11" t="s">
        <v>172</v>
      </c>
      <c r="C38" s="10">
        <v>50000</v>
      </c>
      <c r="D38" s="10">
        <v>90000</v>
      </c>
      <c r="E38" s="10">
        <v>40000</v>
      </c>
      <c r="G38" s="13">
        <f t="shared" si="0"/>
        <v>0.001997505337778153</v>
      </c>
      <c r="H38" s="13">
        <f t="shared" si="1"/>
        <v>0.01048163105163913</v>
      </c>
      <c r="I38" s="13">
        <f t="shared" si="2"/>
        <v>0.8</v>
      </c>
    </row>
    <row r="39" spans="1:9" ht="12.75">
      <c r="A39" s="11">
        <v>5330</v>
      </c>
      <c r="B39" s="11" t="s">
        <v>175</v>
      </c>
      <c r="C39" s="10">
        <v>513657.95</v>
      </c>
      <c r="D39" s="10">
        <v>566700</v>
      </c>
      <c r="E39" s="10">
        <v>53042.05</v>
      </c>
      <c r="G39" s="13">
        <f t="shared" si="0"/>
        <v>0.012577625276876434</v>
      </c>
      <c r="H39" s="13">
        <f t="shared" si="1"/>
        <v>0.013899179958064885</v>
      </c>
      <c r="I39" s="13">
        <f t="shared" si="2"/>
        <v>0.10326336816163363</v>
      </c>
    </row>
    <row r="40" spans="1:9" ht="12.75">
      <c r="A40" s="11">
        <v>6110</v>
      </c>
      <c r="B40" s="11" t="s">
        <v>179</v>
      </c>
      <c r="C40" s="10">
        <v>1721537.61</v>
      </c>
      <c r="D40" s="10">
        <v>1813495</v>
      </c>
      <c r="E40" s="10">
        <v>91957.39</v>
      </c>
      <c r="G40" s="13">
        <f t="shared" si="0"/>
        <v>0.04024962158371101</v>
      </c>
      <c r="H40" s="13">
        <f t="shared" si="1"/>
        <v>0.024096585861292243</v>
      </c>
      <c r="I40" s="13">
        <f t="shared" si="2"/>
        <v>0.053415847243674215</v>
      </c>
    </row>
    <row r="41" spans="1:9" s="3" customFormat="1" ht="12.75">
      <c r="A41" s="11">
        <v>6222</v>
      </c>
      <c r="B41" s="11" t="s">
        <v>182</v>
      </c>
      <c r="C41" s="10">
        <v>21730</v>
      </c>
      <c r="D41" s="10">
        <v>25720</v>
      </c>
      <c r="E41" s="10">
        <v>3990</v>
      </c>
      <c r="G41" s="13">
        <f t="shared" si="0"/>
        <v>0.0005708426365294898</v>
      </c>
      <c r="H41" s="13">
        <f t="shared" si="1"/>
        <v>0.0010455426974010033</v>
      </c>
      <c r="I41" s="13">
        <f t="shared" si="2"/>
        <v>0.18361711919005982</v>
      </c>
    </row>
    <row r="42" spans="1:9" ht="12.75">
      <c r="A42" s="11">
        <v>6230</v>
      </c>
      <c r="B42" s="11" t="s">
        <v>184</v>
      </c>
      <c r="C42" s="10">
        <v>626861.24</v>
      </c>
      <c r="D42" s="10">
        <v>737902</v>
      </c>
      <c r="E42" s="10">
        <v>111040.76</v>
      </c>
      <c r="G42" s="13">
        <f t="shared" si="0"/>
        <v>0.01637736870841305</v>
      </c>
      <c r="H42" s="13">
        <f t="shared" si="1"/>
        <v>0.029097206950340206</v>
      </c>
      <c r="I42" s="13">
        <f t="shared" si="2"/>
        <v>0.17713770275539767</v>
      </c>
    </row>
    <row r="43" spans="1:9" ht="12.75">
      <c r="A43" s="11">
        <v>7510</v>
      </c>
      <c r="B43" s="11" t="s">
        <v>189</v>
      </c>
      <c r="C43" s="10">
        <v>30000</v>
      </c>
      <c r="D43" s="10">
        <v>34350</v>
      </c>
      <c r="E43" s="10">
        <v>4350</v>
      </c>
      <c r="G43" s="13">
        <f t="shared" si="0"/>
        <v>0.0007623812039186616</v>
      </c>
      <c r="H43" s="13">
        <f t="shared" si="1"/>
        <v>0.0011398773768657555</v>
      </c>
      <c r="I43" s="13">
        <f t="shared" si="2"/>
        <v>0.145</v>
      </c>
    </row>
    <row r="44" spans="1:9" s="3" customFormat="1" ht="12.75">
      <c r="A44" s="11">
        <v>9110</v>
      </c>
      <c r="B44" s="11" t="s">
        <v>191</v>
      </c>
      <c r="C44" s="10">
        <v>340298.48</v>
      </c>
      <c r="D44" s="10">
        <v>327521</v>
      </c>
      <c r="E44" s="10">
        <v>-12777.48</v>
      </c>
      <c r="G44" s="13">
        <f t="shared" si="0"/>
        <v>0.007269166063715982</v>
      </c>
      <c r="H44" s="13">
        <f t="shared" si="1"/>
        <v>-0.003348220778242449</v>
      </c>
      <c r="I44" s="13">
        <f t="shared" si="2"/>
        <v>-0.03754786092491509</v>
      </c>
    </row>
    <row r="45" spans="2:8" ht="12.75">
      <c r="B45" s="12" t="s">
        <v>207</v>
      </c>
      <c r="C45" s="5">
        <f>SUM(C4:C44)</f>
        <v>41400000.04000001</v>
      </c>
      <c r="D45" s="5">
        <f>SUM(D4:D44)</f>
        <v>45056200</v>
      </c>
      <c r="E45" s="5">
        <f>SUM(E4:E44)</f>
        <v>3816199.959999999</v>
      </c>
      <c r="G45" s="14">
        <f>SUM(G4:G44)</f>
        <v>1.0000000000000002</v>
      </c>
      <c r="H45" s="13">
        <f>SUM(H4:H44)</f>
        <v>1.0000000000000004</v>
      </c>
    </row>
    <row r="46" spans="1:8" ht="12.75">
      <c r="A46" t="s">
        <v>196</v>
      </c>
      <c r="B46" s="2">
        <v>3816199.96</v>
      </c>
      <c r="H46" s="2"/>
    </row>
    <row r="47" spans="1:8" ht="12.75">
      <c r="A47" s="2">
        <v>6050000</v>
      </c>
      <c r="B47" s="2">
        <v>6636000</v>
      </c>
      <c r="C47" s="2">
        <v>586000</v>
      </c>
      <c r="H47" s="2"/>
    </row>
    <row r="48" spans="1:8" ht="12.75">
      <c r="A48" t="s">
        <v>197</v>
      </c>
      <c r="B48" s="2">
        <v>4402199.96</v>
      </c>
      <c r="H48" s="2"/>
    </row>
    <row r="49" spans="1:8" ht="12.75">
      <c r="A49" t="s">
        <v>198</v>
      </c>
      <c r="H49" s="2"/>
    </row>
    <row r="50" spans="1:8" ht="12.75">
      <c r="A50" t="s">
        <v>199</v>
      </c>
      <c r="H50" s="2"/>
    </row>
    <row r="51" spans="1:8" ht="12.75">
      <c r="A51">
        <v>7</v>
      </c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printOptions gridLines="1" horizontalCentered="1" verticalCentered="1"/>
  <pageMargins left="0.75" right="0.75" top="0.1968503937007874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BARRIO LA CANYADA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cp:lastPrinted>2006-03-14T16:10:59Z</cp:lastPrinted>
  <dcterms:created xsi:type="dcterms:W3CDTF">2006-03-14T08:59:25Z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